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in\Documents\PC Meetings\November 2026\"/>
    </mc:Choice>
  </mc:AlternateContent>
  <xr:revisionPtr revIDLastSave="0" documentId="13_ncr:1_{E67177CA-28E7-4DB4-8330-C799E3EC0B80}" xr6:coauthVersionLast="47" xr6:coauthVersionMax="47" xr10:uidLastSave="{00000000-0000-0000-0000-000000000000}"/>
  <bookViews>
    <workbookView xWindow="-110" yWindow="-110" windowWidth="19420" windowHeight="10420" firstSheet="1" activeTab="4" xr2:uid="{00000000-000D-0000-FFFF-FFFF00000000}"/>
  </bookViews>
  <sheets>
    <sheet name="Income" sheetId="1" r:id="rId1"/>
    <sheet name="Accounts summary" sheetId="2" r:id="rId2"/>
    <sheet name="137 Payments" sheetId="4" r:id="rId3"/>
    <sheet name="Expenditure" sheetId="6" r:id="rId4"/>
    <sheet name=" Accounts" sheetId="3" r:id="rId5"/>
    <sheet name="Business Rate Account" sheetId="7" r:id="rId6"/>
  </sheets>
  <definedNames>
    <definedName name="_xlnm._FilterDatabase" localSheetId="3" hidden="1">Expenditure!$A$5:$U$5</definedName>
    <definedName name="_xlnm.Print_Area" localSheetId="4">' Accounts'!$A$1:$I$81</definedName>
    <definedName name="_xlnm.Print_Area" localSheetId="2">'137 Payments'!$A$1:$F$22</definedName>
    <definedName name="_xlnm.Print_Area" localSheetId="1">'Accounts summary'!$A$1:$I$39</definedName>
    <definedName name="_xlnm.Print_Area" localSheetId="5">'Business Rate Account'!$A$1:$E$27</definedName>
    <definedName name="_xlnm.Print_Area" localSheetId="3">Expenditure!$A$1:$R$43</definedName>
    <definedName name="_xlnm.Print_Area" localSheetId="0">Income!$A$1:$J$11</definedName>
  </definedNames>
  <calcPr calcId="181029"/>
</workbook>
</file>

<file path=xl/calcChain.xml><?xml version="1.0" encoding="utf-8"?>
<calcChain xmlns="http://schemas.openxmlformats.org/spreadsheetml/2006/main">
  <c r="H23" i="2" l="1"/>
  <c r="I23" i="2" s="1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D11" i="1" l="1"/>
  <c r="D35" i="6" l="1"/>
  <c r="D34" i="6"/>
  <c r="I25" i="2"/>
  <c r="I10" i="2"/>
  <c r="I13" i="2" s="1"/>
  <c r="D41" i="6"/>
  <c r="D40" i="6"/>
  <c r="D36" i="6"/>
  <c r="E8" i="7"/>
  <c r="E9" i="7" s="1"/>
  <c r="E10" i="7" s="1"/>
  <c r="E11" i="7" s="1"/>
  <c r="E12" i="7" s="1"/>
  <c r="E13" i="7" s="1"/>
  <c r="E14" i="7" s="1"/>
  <c r="E15" i="7" s="1"/>
  <c r="D32" i="6" l="1"/>
  <c r="D28" i="6"/>
  <c r="D30" i="6" l="1"/>
  <c r="D21" i="6" l="1"/>
  <c r="D17" i="6"/>
  <c r="D7" i="6"/>
  <c r="A57" i="3" l="1"/>
  <c r="A16" i="3"/>
  <c r="A23" i="2"/>
  <c r="A25" i="2" s="1"/>
  <c r="C23" i="2"/>
  <c r="A10" i="2"/>
  <c r="A13" i="2" s="1"/>
  <c r="H57" i="3" l="1"/>
  <c r="H16" i="3" l="1"/>
  <c r="D27" i="7"/>
  <c r="D12" i="6"/>
  <c r="D31" i="6" l="1"/>
  <c r="D22" i="6"/>
  <c r="D13" i="6"/>
  <c r="D11" i="6"/>
  <c r="C9" i="1"/>
  <c r="C10" i="1"/>
  <c r="C8" i="1"/>
  <c r="D16" i="6"/>
  <c r="D18" i="6"/>
  <c r="D19" i="6"/>
  <c r="D20" i="6"/>
  <c r="D23" i="6"/>
  <c r="D24" i="6"/>
  <c r="D25" i="6"/>
  <c r="D26" i="6"/>
  <c r="D27" i="6"/>
  <c r="D29" i="6"/>
  <c r="D33" i="6"/>
  <c r="D37" i="6"/>
  <c r="D39" i="6"/>
  <c r="D15" i="6"/>
  <c r="D14" i="6"/>
  <c r="C11" i="1" l="1"/>
  <c r="E11" i="1"/>
  <c r="F11" i="1"/>
  <c r="G11" i="1"/>
  <c r="H11" i="1"/>
  <c r="I11" i="1"/>
  <c r="J11" i="1"/>
  <c r="D8" i="6"/>
  <c r="E23" i="2"/>
  <c r="D10" i="6" l="1"/>
  <c r="E22" i="4"/>
  <c r="D9" i="6" l="1"/>
  <c r="D43" i="6" s="1"/>
</calcChain>
</file>

<file path=xl/sharedStrings.xml><?xml version="1.0" encoding="utf-8"?>
<sst xmlns="http://schemas.openxmlformats.org/spreadsheetml/2006/main" count="220" uniqueCount="140">
  <si>
    <t>Date</t>
  </si>
  <si>
    <t>Detail</t>
  </si>
  <si>
    <t>Amount</t>
  </si>
  <si>
    <t>Precept</t>
  </si>
  <si>
    <t xml:space="preserve">Bank Interest </t>
  </si>
  <si>
    <t>VAT Refund</t>
  </si>
  <si>
    <t>Locality Budget</t>
  </si>
  <si>
    <t>VAT</t>
  </si>
  <si>
    <t>Total</t>
  </si>
  <si>
    <t>Year Ended</t>
  </si>
  <si>
    <t>Add Total Receipts</t>
  </si>
  <si>
    <t>Deduct Total Payments</t>
  </si>
  <si>
    <t xml:space="preserve">We, the undersigned, hereby declare that this document is a true and </t>
  </si>
  <si>
    <t>Responsible Finance Officer: ..................................................</t>
  </si>
  <si>
    <t>Date: ...........................</t>
  </si>
  <si>
    <t>Chairman: .......................................................................</t>
  </si>
  <si>
    <t xml:space="preserve">Receipts &amp; Payments Account for the </t>
  </si>
  <si>
    <t>Receipts</t>
  </si>
  <si>
    <t>Total Income</t>
  </si>
  <si>
    <t>Payments</t>
  </si>
  <si>
    <t>Clerk's Expenses</t>
  </si>
  <si>
    <t>Total Expenditure</t>
  </si>
  <si>
    <t>Section 137 Payments</t>
  </si>
  <si>
    <t>The payments made during the year were as follows:</t>
  </si>
  <si>
    <t>Payee</t>
  </si>
  <si>
    <t>Nature of Payment</t>
  </si>
  <si>
    <t xml:space="preserve">Expenditure Analysis (Community Account) </t>
  </si>
  <si>
    <t>Analysis</t>
  </si>
  <si>
    <t>Sect. 137</t>
  </si>
  <si>
    <t>Insurance</t>
  </si>
  <si>
    <t>Newsletter</t>
  </si>
  <si>
    <t>Other</t>
  </si>
  <si>
    <t>Cheque No</t>
  </si>
  <si>
    <t>Business Rate Account</t>
  </si>
  <si>
    <t>Description</t>
  </si>
  <si>
    <t>Withdrawn</t>
  </si>
  <si>
    <t>Invested</t>
  </si>
  <si>
    <t>Balance</t>
  </si>
  <si>
    <t>Chairman: ...................................................................................</t>
  </si>
  <si>
    <t>£</t>
  </si>
  <si>
    <t>HMRC Tax</t>
  </si>
  <si>
    <t>Balance brought forward</t>
  </si>
  <si>
    <t>Salary</t>
  </si>
  <si>
    <t>Village Hall Costs</t>
  </si>
  <si>
    <t>SALC</t>
  </si>
  <si>
    <t>Levington and Stratton Hall Parish Council</t>
  </si>
  <si>
    <t>Less unpresented cheques</t>
  </si>
  <si>
    <t>accurate reflection of the account of Levington and Stratton Hall Parish Council</t>
  </si>
  <si>
    <t>Business Account</t>
  </si>
  <si>
    <t xml:space="preserve">Community Account  </t>
  </si>
  <si>
    <t>Clerk's Salary</t>
  </si>
  <si>
    <t>ICO Registration</t>
  </si>
  <si>
    <t>Website Costs</t>
  </si>
  <si>
    <t>Councillor Expenses</t>
  </si>
  <si>
    <t>Clerk's Mileage</t>
  </si>
  <si>
    <t>Hire of Village Hall</t>
  </si>
  <si>
    <t>Audit</t>
  </si>
  <si>
    <t>SALC Subscription</t>
  </si>
  <si>
    <t>SALC Payroll Services</t>
  </si>
  <si>
    <t>Doggy Bags / Zipper Bags</t>
  </si>
  <si>
    <t xml:space="preserve">Precept </t>
  </si>
  <si>
    <t>VAT Reclaim</t>
  </si>
  <si>
    <t xml:space="preserve">Interest </t>
  </si>
  <si>
    <t>Community Account</t>
  </si>
  <si>
    <t>Section 137 (Poppy Wreath)</t>
  </si>
  <si>
    <t>Home Working</t>
  </si>
  <si>
    <t>Clerk's Home Working Allowance</t>
  </si>
  <si>
    <t>Flags</t>
  </si>
  <si>
    <t>Wild Flowers</t>
  </si>
  <si>
    <t xml:space="preserve"> </t>
  </si>
  <si>
    <t>Grit Bin</t>
  </si>
  <si>
    <t>Queen's Jubilee Donations</t>
  </si>
  <si>
    <t>De-fib Donation</t>
  </si>
  <si>
    <t>Defib+Box</t>
  </si>
  <si>
    <t>Enabling Budget</t>
  </si>
  <si>
    <t>ESC Warm Rooms</t>
  </si>
  <si>
    <t>Warm Rooms</t>
  </si>
  <si>
    <t>Plus cheque 101071 uncashed</t>
  </si>
  <si>
    <t>Printer and Printer Cartridge</t>
  </si>
  <si>
    <t>Planter</t>
  </si>
  <si>
    <t>Councillor Training</t>
  </si>
  <si>
    <t>Election Costs (Stratton Hall)</t>
  </si>
  <si>
    <t>Warm Room Refreshments</t>
  </si>
  <si>
    <t>accurate reflection of the accounts of Levington &amp; Stratton Hall Parish Council</t>
  </si>
  <si>
    <t>Transfer to Business Account</t>
  </si>
  <si>
    <t>SO to BA</t>
  </si>
  <si>
    <t>VE Celebrations</t>
  </si>
  <si>
    <t>Community Hub</t>
  </si>
  <si>
    <t>Annual Meeting Expenses</t>
  </si>
  <si>
    <t xml:space="preserve">Repairs to Fencing </t>
  </si>
  <si>
    <t>Trickers Wood Owl Box</t>
  </si>
  <si>
    <t>31st March 2026</t>
  </si>
  <si>
    <t>Year up to</t>
  </si>
  <si>
    <t>Donation to Retiring Chairman</t>
  </si>
  <si>
    <t>Trickers Wood Tree Renovation</t>
  </si>
  <si>
    <t>Keys</t>
  </si>
  <si>
    <t>Balance C/Forward @ 1st April 2025</t>
  </si>
  <si>
    <t>Locality Budget (VE Day Celebrations)</t>
  </si>
  <si>
    <t>Balance B/forward @ 1st April 2026</t>
  </si>
  <si>
    <t>Balance B/forward @ 1st April 2027</t>
  </si>
  <si>
    <t>Levington and Stratton Hall Parish Council 1st April 2026 - 31st March 2027</t>
  </si>
  <si>
    <t>Levington Village Hall Hire</t>
  </si>
  <si>
    <t>Mrs A J Buggs Sal &amp; Exp March/April</t>
  </si>
  <si>
    <t>John Parrish Speaker Cable</t>
  </si>
  <si>
    <t>Mrs A J Buggs Defib Pads</t>
  </si>
  <si>
    <t>SALC Subs</t>
  </si>
  <si>
    <t>S Fulcher Cannon Wall</t>
  </si>
  <si>
    <t>HMRC Tax / NI</t>
  </si>
  <si>
    <t>Mrs A J Buggs APM Food + ND Flowers</t>
  </si>
  <si>
    <t>Chris Yeo APM Food</t>
  </si>
  <si>
    <t>Seale Newsletters</t>
  </si>
  <si>
    <t>Mrs A J Buggs Sal &amp; Exp May/June</t>
  </si>
  <si>
    <t>Trevor Brown Audit</t>
  </si>
  <si>
    <t>Precept 1st Half Year</t>
  </si>
  <si>
    <t>SO</t>
  </si>
  <si>
    <t>Precept 2nd Half Year</t>
  </si>
  <si>
    <t>Receipts &amp; Payments Account 1st April 2026 - 30th September 2026</t>
  </si>
  <si>
    <t>Levington and Stratton Hall Parish Council 1st April 2026 - 30th September 2026</t>
  </si>
  <si>
    <t>1st April 2026 - 30th September 2026</t>
  </si>
  <si>
    <t>Half Year Ended</t>
  </si>
  <si>
    <t>30th September 2026</t>
  </si>
  <si>
    <t>Income (Community Account) 1st April 2026 - 30th September 2026</t>
  </si>
  <si>
    <t>ICO Data Protection</t>
  </si>
  <si>
    <t>Louise Overbury Poo Bags</t>
  </si>
  <si>
    <t>Mrs A J Buggs Sal &amp; Exp July/August</t>
  </si>
  <si>
    <t>Royal British Legion Donation</t>
  </si>
  <si>
    <t>RBL</t>
  </si>
  <si>
    <t>Donation</t>
  </si>
  <si>
    <t>Community Action Suffolk Insurance</t>
  </si>
  <si>
    <t>Mrs C Young Plants</t>
  </si>
  <si>
    <t>Chris Yeo Sound System</t>
  </si>
  <si>
    <t>VH Sound System</t>
  </si>
  <si>
    <t>Cannon Wall Repairs</t>
  </si>
  <si>
    <t>Interest</t>
  </si>
  <si>
    <t>Balance C/Forward @ 30th September 2026</t>
  </si>
  <si>
    <t>Community Action IT</t>
  </si>
  <si>
    <t>IT Services at CAS Ltd</t>
  </si>
  <si>
    <t>Sound System</t>
  </si>
  <si>
    <t>IT Support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</si>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</sst>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  <numFmt numFmtId="165" formatCode="&quot;£&quot;#,##0.00"/>
    <numFmt numFmtId="166" formatCode="#,##0.00_ ;\-#,##0.00\ "/>
  </numFmts>
  <fonts count="27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Comic Sans MS"/>
      <family val="4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Wingdings 2"/>
      <family val="1"/>
      <charset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94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2" applyFont="1"/>
    <xf numFmtId="0" fontId="5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7" fontId="0" fillId="0" borderId="0" xfId="0" applyNumberFormat="1"/>
    <xf numFmtId="7" fontId="9" fillId="0" borderId="0" xfId="0" quotePrefix="1" applyNumberFormat="1" applyFont="1" applyAlignment="1">
      <alignment horizontal="left"/>
    </xf>
    <xf numFmtId="0" fontId="9" fillId="0" borderId="0" xfId="0" applyFont="1"/>
    <xf numFmtId="7" fontId="9" fillId="0" borderId="0" xfId="0" applyNumberFormat="1" applyFont="1" applyAlignment="1">
      <alignment horizontal="center"/>
    </xf>
    <xf numFmtId="7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7" fontId="9" fillId="0" borderId="0" xfId="0" applyNumberFormat="1" applyFont="1" applyAlignment="1">
      <alignment horizontal="right"/>
    </xf>
    <xf numFmtId="7" fontId="9" fillId="0" borderId="0" xfId="0" applyNumberFormat="1" applyFont="1"/>
    <xf numFmtId="0" fontId="10" fillId="0" borderId="0" xfId="0" applyFont="1"/>
    <xf numFmtId="0" fontId="8" fillId="0" borderId="0" xfId="0" applyFont="1"/>
    <xf numFmtId="7" fontId="0" fillId="0" borderId="0" xfId="0" quotePrefix="1" applyNumberFormat="1" applyAlignment="1">
      <alignment horizontal="center"/>
    </xf>
    <xf numFmtId="0" fontId="8" fillId="0" borderId="0" xfId="0" quotePrefix="1" applyFont="1" applyAlignment="1">
      <alignment horizontal="left"/>
    </xf>
    <xf numFmtId="44" fontId="11" fillId="0" borderId="0" xfId="2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7" fillId="0" borderId="0" xfId="0" applyFont="1"/>
    <xf numFmtId="0" fontId="12" fillId="0" borderId="0" xfId="0" applyFont="1"/>
    <xf numFmtId="0" fontId="15" fillId="0" borderId="1" xfId="0" applyFont="1" applyBorder="1" applyAlignment="1">
      <alignment horizontal="left"/>
    </xf>
    <xf numFmtId="0" fontId="12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8" fillId="0" borderId="0" xfId="0" applyFont="1" applyAlignment="1">
      <alignment horizontal="center"/>
    </xf>
    <xf numFmtId="44" fontId="12" fillId="0" borderId="1" xfId="0" applyNumberFormat="1" applyFont="1" applyBorder="1"/>
    <xf numFmtId="44" fontId="0" fillId="0" borderId="1" xfId="0" applyNumberFormat="1" applyBorder="1"/>
    <xf numFmtId="164" fontId="15" fillId="0" borderId="1" xfId="0" applyNumberFormat="1" applyFont="1" applyBorder="1" applyAlignment="1">
      <alignment horizontal="left"/>
    </xf>
    <xf numFmtId="0" fontId="11" fillId="0" borderId="1" xfId="0" applyFont="1" applyBorder="1"/>
    <xf numFmtId="44" fontId="10" fillId="0" borderId="0" xfId="2" applyFont="1" applyAlignment="1">
      <alignment horizontal="left"/>
    </xf>
    <xf numFmtId="2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2" fontId="12" fillId="0" borderId="0" xfId="0" applyNumberFormat="1" applyFont="1"/>
    <xf numFmtId="14" fontId="0" fillId="0" borderId="0" xfId="0" applyNumberFormat="1"/>
    <xf numFmtId="49" fontId="9" fillId="0" borderId="0" xfId="0" quotePrefix="1" applyNumberFormat="1" applyFont="1" applyAlignment="1">
      <alignment horizontal="left"/>
    </xf>
    <xf numFmtId="2" fontId="0" fillId="0" borderId="0" xfId="0" applyNumberForma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11" fillId="0" borderId="0" xfId="2" applyNumberFormat="1" applyFont="1"/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43" fontId="0" fillId="0" borderId="0" xfId="1" applyFont="1"/>
    <xf numFmtId="0" fontId="15" fillId="2" borderId="1" xfId="0" applyFont="1" applyFill="1" applyBorder="1" applyAlignment="1">
      <alignment horizontal="left"/>
    </xf>
    <xf numFmtId="14" fontId="12" fillId="0" borderId="1" xfId="0" applyNumberFormat="1" applyFont="1" applyBorder="1"/>
    <xf numFmtId="43" fontId="0" fillId="0" borderId="1" xfId="1" applyFont="1" applyBorder="1"/>
    <xf numFmtId="4" fontId="0" fillId="0" borderId="0" xfId="0" applyNumberFormat="1"/>
    <xf numFmtId="14" fontId="8" fillId="0" borderId="0" xfId="0" applyNumberFormat="1" applyFont="1" applyAlignment="1">
      <alignment horizontal="center"/>
    </xf>
    <xf numFmtId="44" fontId="0" fillId="0" borderId="0" xfId="0" applyNumberFormat="1"/>
    <xf numFmtId="43" fontId="0" fillId="0" borderId="0" xfId="0" applyNumberFormat="1"/>
    <xf numFmtId="0" fontId="13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43" fontId="1" fillId="0" borderId="0" xfId="1"/>
    <xf numFmtId="14" fontId="1" fillId="0" borderId="1" xfId="0" applyNumberFormat="1" applyFont="1" applyBorder="1"/>
    <xf numFmtId="43" fontId="21" fillId="0" borderId="0" xfId="1" applyFont="1"/>
    <xf numFmtId="0" fontId="1" fillId="0" borderId="8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4" fontId="1" fillId="0" borderId="0" xfId="0" applyNumberFormat="1" applyFont="1"/>
    <xf numFmtId="0" fontId="20" fillId="0" borderId="0" xfId="0" applyFont="1"/>
    <xf numFmtId="14" fontId="1" fillId="0" borderId="1" xfId="0" applyNumberFormat="1" applyFont="1" applyBorder="1" applyAlignment="1">
      <alignment vertical="top"/>
    </xf>
    <xf numFmtId="7" fontId="1" fillId="0" borderId="0" xfId="0" applyNumberFormat="1" applyFont="1" applyAlignment="1">
      <alignment horizontal="center"/>
    </xf>
    <xf numFmtId="43" fontId="1" fillId="0" borderId="1" xfId="1" applyBorder="1"/>
    <xf numFmtId="2" fontId="22" fillId="0" borderId="0" xfId="0" applyNumberFormat="1" applyFont="1"/>
    <xf numFmtId="43" fontId="1" fillId="0" borderId="0" xfId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3" fontId="0" fillId="0" borderId="0" xfId="1" applyFont="1" applyBorder="1"/>
    <xf numFmtId="0" fontId="21" fillId="0" borderId="0" xfId="0" applyFont="1"/>
    <xf numFmtId="0" fontId="8" fillId="3" borderId="1" xfId="0" applyFont="1" applyFill="1" applyBorder="1" applyAlignment="1">
      <alignment horizontal="left"/>
    </xf>
    <xf numFmtId="44" fontId="0" fillId="3" borderId="1" xfId="2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3" fillId="0" borderId="0" xfId="0" quotePrefix="1" applyNumberFormat="1" applyFont="1" applyAlignment="1">
      <alignment horizontal="center"/>
    </xf>
    <xf numFmtId="43" fontId="1" fillId="0" borderId="0" xfId="1" applyFont="1" applyBorder="1"/>
    <xf numFmtId="13" fontId="1" fillId="0" borderId="0" xfId="0" quotePrefix="1" applyNumberFormat="1" applyFont="1"/>
    <xf numFmtId="2" fontId="1" fillId="0" borderId="1" xfId="0" applyNumberFormat="1" applyFont="1" applyBorder="1" applyAlignment="1">
      <alignment horizontal="right" vertical="center" wrapText="1"/>
    </xf>
    <xf numFmtId="43" fontId="1" fillId="0" borderId="1" xfId="1" applyFont="1" applyBorder="1"/>
    <xf numFmtId="43" fontId="8" fillId="0" borderId="0" xfId="0" applyNumberFormat="1" applyFont="1"/>
    <xf numFmtId="43" fontId="1" fillId="0" borderId="7" xfId="1" applyFont="1" applyBorder="1"/>
    <xf numFmtId="43" fontId="1" fillId="0" borderId="0" xfId="0" applyNumberFormat="1" applyFont="1"/>
    <xf numFmtId="43" fontId="8" fillId="0" borderId="3" xfId="1" applyFont="1" applyBorder="1"/>
    <xf numFmtId="43" fontId="8" fillId="0" borderId="0" xfId="1" applyFont="1"/>
    <xf numFmtId="2" fontId="8" fillId="0" borderId="0" xfId="0" applyNumberFormat="1" applyFont="1"/>
    <xf numFmtId="15" fontId="1" fillId="0" borderId="1" xfId="0" applyNumberFormat="1" applyFont="1" applyBorder="1"/>
    <xf numFmtId="2" fontId="0" fillId="0" borderId="0" xfId="1" applyNumberFormat="1" applyFont="1" applyAlignment="1">
      <alignment horizontal="right"/>
    </xf>
    <xf numFmtId="2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left"/>
    </xf>
    <xf numFmtId="2" fontId="21" fillId="0" borderId="0" xfId="0" applyNumberFormat="1" applyFont="1"/>
    <xf numFmtId="2" fontId="24" fillId="0" borderId="0" xfId="3" applyNumberFormat="1"/>
    <xf numFmtId="14" fontId="1" fillId="0" borderId="1" xfId="0" applyNumberFormat="1" applyFont="1" applyBorder="1" applyAlignment="1">
      <alignment horizontal="left"/>
    </xf>
    <xf numFmtId="0" fontId="18" fillId="4" borderId="2" xfId="0" applyFont="1" applyFill="1" applyBorder="1" applyAlignment="1">
      <alignment horizontal="center" vertical="center"/>
    </xf>
    <xf numFmtId="0" fontId="0" fillId="0" borderId="5" xfId="0" applyBorder="1"/>
    <xf numFmtId="0" fontId="8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43" fontId="1" fillId="0" borderId="10" xfId="0" applyNumberFormat="1" applyFont="1" applyBorder="1"/>
    <xf numFmtId="43" fontId="1" fillId="0" borderId="0" xfId="1" applyFont="1" applyFill="1" applyBorder="1"/>
    <xf numFmtId="43" fontId="8" fillId="0" borderId="4" xfId="0" applyNumberFormat="1" applyFont="1" applyBorder="1"/>
    <xf numFmtId="0" fontId="1" fillId="0" borderId="1" xfId="0" applyFont="1" applyBorder="1" applyAlignment="1">
      <alignment horizontal="left" vertical="center"/>
    </xf>
    <xf numFmtId="43" fontId="1" fillId="0" borderId="1" xfId="1" applyFont="1" applyFill="1" applyBorder="1" applyAlignment="1">
      <alignment horizontal="center" vertical="center" wrapText="1"/>
    </xf>
    <xf numFmtId="44" fontId="8" fillId="0" borderId="0" xfId="2" applyFont="1" applyBorder="1"/>
    <xf numFmtId="14" fontId="1" fillId="0" borderId="1" xfId="0" applyNumberFormat="1" applyFont="1" applyBorder="1" applyAlignment="1">
      <alignment horizontal="left" vertical="center"/>
    </xf>
    <xf numFmtId="43" fontId="1" fillId="0" borderId="1" xfId="1" applyFont="1" applyFill="1" applyBorder="1"/>
    <xf numFmtId="44" fontId="1" fillId="0" borderId="0" xfId="0" applyNumberFormat="1" applyFont="1"/>
    <xf numFmtId="2" fontId="8" fillId="0" borderId="0" xfId="0" applyNumberFormat="1" applyFont="1" applyAlignment="1">
      <alignment horizontal="center"/>
    </xf>
    <xf numFmtId="0" fontId="8" fillId="0" borderId="8" xfId="0" applyFont="1" applyBorder="1"/>
    <xf numFmtId="0" fontId="0" fillId="0" borderId="0" xfId="0" applyAlignment="1">
      <alignment horizontal="left"/>
    </xf>
    <xf numFmtId="43" fontId="22" fillId="0" borderId="0" xfId="1" applyFont="1"/>
    <xf numFmtId="2" fontId="8" fillId="0" borderId="1" xfId="0" applyNumberFormat="1" applyFont="1" applyBorder="1" applyAlignment="1">
      <alignment horizontal="center" vertical="center" wrapText="1"/>
    </xf>
    <xf numFmtId="43" fontId="1" fillId="0" borderId="0" xfId="1" applyBorder="1"/>
    <xf numFmtId="0" fontId="1" fillId="0" borderId="0" xfId="0" applyFont="1" applyAlignment="1">
      <alignment horizontal="left" vertical="center" wrapText="1"/>
    </xf>
    <xf numFmtId="2" fontId="2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9" xfId="0" applyFont="1" applyBorder="1"/>
    <xf numFmtId="43" fontId="1" fillId="0" borderId="1" xfId="1" applyFont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left"/>
    </xf>
    <xf numFmtId="2" fontId="8" fillId="0" borderId="0" xfId="0" applyNumberFormat="1" applyFont="1" applyAlignment="1">
      <alignment horizontal="right"/>
    </xf>
    <xf numFmtId="2" fontId="1" fillId="0" borderId="9" xfId="0" applyNumberFormat="1" applyFont="1" applyBorder="1"/>
    <xf numFmtId="43" fontId="25" fillId="0" borderId="3" xfId="1" applyFont="1" applyBorder="1"/>
    <xf numFmtId="2" fontId="1" fillId="0" borderId="0" xfId="1" applyNumberFormat="1" applyFont="1"/>
    <xf numFmtId="14" fontId="12" fillId="0" borderId="1" xfId="0" applyNumberFormat="1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quotePrefix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quotePrefix="1" applyFont="1" applyBorder="1" applyAlignment="1">
      <alignment horizontal="left"/>
    </xf>
    <xf numFmtId="2" fontId="1" fillId="0" borderId="2" xfId="0" applyNumberFormat="1" applyFont="1" applyBorder="1"/>
    <xf numFmtId="0" fontId="1" fillId="0" borderId="2" xfId="0" applyFont="1" applyBorder="1"/>
    <xf numFmtId="165" fontId="8" fillId="0" borderId="3" xfId="2" applyNumberFormat="1" applyFont="1" applyBorder="1"/>
    <xf numFmtId="2" fontId="1" fillId="0" borderId="1" xfId="1" applyNumberFormat="1" applyFont="1" applyBorder="1"/>
    <xf numFmtId="2" fontId="8" fillId="0" borderId="1" xfId="1" applyNumberFormat="1" applyFont="1" applyBorder="1"/>
    <xf numFmtId="166" fontId="8" fillId="3" borderId="1" xfId="1" applyNumberFormat="1" applyFont="1" applyFill="1" applyBorder="1"/>
    <xf numFmtId="166" fontId="8" fillId="0" borderId="0" xfId="1" applyNumberFormat="1" applyFont="1"/>
    <xf numFmtId="166" fontId="8" fillId="0" borderId="3" xfId="1" applyNumberFormat="1" applyFont="1" applyBorder="1"/>
    <xf numFmtId="166" fontId="11" fillId="0" borderId="1" xfId="0" applyNumberFormat="1" applyFont="1" applyBorder="1"/>
    <xf numFmtId="2" fontId="0" fillId="0" borderId="1" xfId="1" applyNumberFormat="1" applyFont="1" applyBorder="1"/>
    <xf numFmtId="0" fontId="19" fillId="2" borderId="1" xfId="0" applyFont="1" applyFill="1" applyBorder="1" applyAlignment="1">
      <alignment horizontal="left"/>
    </xf>
    <xf numFmtId="44" fontId="8" fillId="0" borderId="1" xfId="2" applyFont="1" applyBorder="1"/>
    <xf numFmtId="0" fontId="1" fillId="0" borderId="1" xfId="0" applyFont="1" applyBorder="1" applyAlignment="1">
      <alignment horizontal="right" vertical="center" wrapText="1"/>
    </xf>
    <xf numFmtId="14" fontId="1" fillId="0" borderId="11" xfId="0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 vertical="center" wrapText="1"/>
    </xf>
    <xf numFmtId="4" fontId="8" fillId="0" borderId="0" xfId="0" applyNumberFormat="1" applyFont="1"/>
    <xf numFmtId="43" fontId="8" fillId="0" borderId="0" xfId="1" applyFont="1" applyBorder="1"/>
    <xf numFmtId="43" fontId="8" fillId="0" borderId="0" xfId="1" quotePrefix="1" applyFont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2" fontId="1" fillId="3" borderId="1" xfId="0" applyNumberFormat="1" applyFont="1" applyFill="1" applyBorder="1"/>
    <xf numFmtId="166" fontId="1" fillId="0" borderId="0" xfId="0" applyNumberFormat="1" applyFont="1"/>
    <xf numFmtId="0" fontId="8" fillId="3" borderId="1" xfId="0" applyFont="1" applyFill="1" applyBorder="1" applyAlignment="1">
      <alignment horizontal="left" vertical="center" wrapText="1"/>
    </xf>
    <xf numFmtId="0" fontId="17" fillId="4" borderId="9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26" fillId="0" borderId="0" xfId="0" applyFo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opLeftCell="A4" zoomScaleNormal="100" workbookViewId="0">
      <selection activeCell="D11" sqref="D11"/>
    </sheetView>
  </sheetViews>
  <sheetFormatPr defaultRowHeight="12.5" x14ac:dyDescent="0.25"/>
  <cols>
    <col min="1" max="1" width="10.453125" customWidth="1"/>
    <col min="2" max="2" width="32.1796875" customWidth="1"/>
    <col min="3" max="4" width="12.1796875" bestFit="1" customWidth="1"/>
    <col min="5" max="5" width="11.81640625" bestFit="1" customWidth="1"/>
    <col min="6" max="6" width="11" bestFit="1" customWidth="1"/>
    <col min="7" max="7" width="13" bestFit="1" customWidth="1"/>
    <col min="8" max="8" width="9.1796875" bestFit="1" customWidth="1"/>
    <col min="10" max="10" width="9.1796875" bestFit="1" customWidth="1"/>
  </cols>
  <sheetData>
    <row r="1" spans="1:10" ht="20" x14ac:dyDescent="0.4">
      <c r="A1" s="1" t="s">
        <v>45</v>
      </c>
      <c r="C1" s="2"/>
      <c r="D1" s="2"/>
      <c r="E1" s="2"/>
      <c r="F1" s="2"/>
      <c r="G1" s="2"/>
    </row>
    <row r="3" spans="1:10" ht="18" x14ac:dyDescent="0.4">
      <c r="A3" s="3" t="s">
        <v>121</v>
      </c>
      <c r="C3" s="2"/>
      <c r="D3" s="2"/>
      <c r="E3" s="2"/>
    </row>
    <row r="5" spans="1:10" ht="15" customHeight="1" x14ac:dyDescent="0.25">
      <c r="A5" s="177" t="s">
        <v>0</v>
      </c>
      <c r="B5" s="177" t="s">
        <v>1</v>
      </c>
      <c r="C5" s="179" t="s">
        <v>2</v>
      </c>
      <c r="D5" s="181" t="s">
        <v>27</v>
      </c>
      <c r="E5" s="182"/>
      <c r="F5" s="182"/>
      <c r="G5" s="182"/>
      <c r="H5" s="182"/>
      <c r="I5" s="182"/>
      <c r="J5" s="183"/>
    </row>
    <row r="6" spans="1:10" ht="25.5" customHeight="1" x14ac:dyDescent="0.25">
      <c r="A6" s="178"/>
      <c r="B6" s="178"/>
      <c r="C6" s="180"/>
      <c r="D6" s="116" t="s">
        <v>3</v>
      </c>
      <c r="E6" s="116" t="s">
        <v>4</v>
      </c>
      <c r="F6" s="119" t="s">
        <v>5</v>
      </c>
      <c r="G6" s="116" t="s">
        <v>6</v>
      </c>
      <c r="H6" s="121" t="s">
        <v>76</v>
      </c>
      <c r="I6" s="118" t="s">
        <v>74</v>
      </c>
      <c r="J6" s="120" t="s">
        <v>31</v>
      </c>
    </row>
    <row r="7" spans="1:10" x14ac:dyDescent="0.25">
      <c r="A7" s="29"/>
      <c r="B7" s="27"/>
      <c r="C7" s="90" t="s">
        <v>39</v>
      </c>
      <c r="D7" s="90" t="s">
        <v>39</v>
      </c>
      <c r="E7" s="91" t="s">
        <v>39</v>
      </c>
      <c r="F7" s="91" t="s">
        <v>39</v>
      </c>
      <c r="G7" s="90" t="s">
        <v>39</v>
      </c>
      <c r="H7" s="91" t="s">
        <v>39</v>
      </c>
      <c r="I7" s="92" t="s">
        <v>39</v>
      </c>
      <c r="J7" s="91" t="s">
        <v>39</v>
      </c>
    </row>
    <row r="8" spans="1:10" x14ac:dyDescent="0.25">
      <c r="A8" s="30">
        <v>46141</v>
      </c>
      <c r="B8" s="72" t="s">
        <v>113</v>
      </c>
      <c r="C8" s="157">
        <f>SUM(D8:J8)</f>
        <v>6439.3</v>
      </c>
      <c r="D8" s="79">
        <v>6439.3</v>
      </c>
      <c r="E8" s="61"/>
      <c r="F8" s="60"/>
      <c r="G8" s="54"/>
      <c r="H8" s="54"/>
      <c r="I8" s="54"/>
      <c r="J8" s="102"/>
    </row>
    <row r="9" spans="1:10" s="63" customFormat="1" x14ac:dyDescent="0.25">
      <c r="A9" s="77">
        <v>46293</v>
      </c>
      <c r="B9" s="73" t="s">
        <v>115</v>
      </c>
      <c r="C9" s="157">
        <f t="shared" ref="C9:C10" si="0">SUM(D9:J9)</f>
        <v>6439.3</v>
      </c>
      <c r="D9" s="62">
        <v>6439.3</v>
      </c>
      <c r="E9" s="62"/>
      <c r="F9" s="62"/>
      <c r="G9" s="62"/>
      <c r="H9" s="79"/>
      <c r="I9" s="62"/>
      <c r="J9" s="102"/>
    </row>
    <row r="10" spans="1:10" x14ac:dyDescent="0.25">
      <c r="A10" s="30"/>
      <c r="B10" s="65"/>
      <c r="C10" s="157">
        <f t="shared" si="0"/>
        <v>0</v>
      </c>
      <c r="D10" s="29"/>
      <c r="E10" s="29"/>
      <c r="F10" s="29"/>
      <c r="G10" s="102"/>
      <c r="H10" s="29"/>
      <c r="J10" s="29"/>
    </row>
    <row r="11" spans="1:10" ht="13" x14ac:dyDescent="0.3">
      <c r="A11" s="117"/>
      <c r="B11" s="132" t="s">
        <v>8</v>
      </c>
      <c r="C11" s="165">
        <f t="shared" ref="C11:J11" si="1">SUM(C8:C10)</f>
        <v>12878.6</v>
      </c>
      <c r="D11" s="165">
        <f t="shared" si="1"/>
        <v>12878.6</v>
      </c>
      <c r="E11" s="158">
        <f t="shared" si="1"/>
        <v>0</v>
      </c>
      <c r="F11" s="158">
        <f t="shared" si="1"/>
        <v>0</v>
      </c>
      <c r="G11" s="158">
        <f t="shared" si="1"/>
        <v>0</v>
      </c>
      <c r="H11" s="158">
        <f t="shared" si="1"/>
        <v>0</v>
      </c>
      <c r="I11" s="158">
        <f t="shared" si="1"/>
        <v>0</v>
      </c>
      <c r="J11" s="158">
        <f t="shared" si="1"/>
        <v>0</v>
      </c>
    </row>
    <row r="12" spans="1:10" x14ac:dyDescent="0.25">
      <c r="C12" s="4"/>
      <c r="D12" s="4"/>
    </row>
    <row r="13" spans="1:10" x14ac:dyDescent="0.25">
      <c r="C13" s="4"/>
      <c r="D13" s="58"/>
      <c r="E13" s="58"/>
      <c r="F13" s="58"/>
      <c r="G13" s="58"/>
    </row>
    <row r="14" spans="1:10" x14ac:dyDescent="0.25">
      <c r="B14" s="58"/>
      <c r="C14" s="58"/>
      <c r="D14" s="58"/>
      <c r="E14" s="58"/>
      <c r="F14" s="58"/>
      <c r="H14" s="58"/>
    </row>
    <row r="15" spans="1:10" x14ac:dyDescent="0.25">
      <c r="C15" s="130"/>
      <c r="D15" s="58"/>
      <c r="E15" s="58"/>
      <c r="G15" s="58"/>
      <c r="J15" s="39"/>
    </row>
    <row r="16" spans="1:10" x14ac:dyDescent="0.25">
      <c r="B16" s="58"/>
      <c r="C16" s="58"/>
      <c r="D16" s="58"/>
      <c r="F16" s="58"/>
      <c r="H16" s="58"/>
    </row>
    <row r="17" spans="3:4" x14ac:dyDescent="0.25">
      <c r="C17" s="58"/>
      <c r="D17" s="58"/>
    </row>
    <row r="18" spans="3:4" x14ac:dyDescent="0.25">
      <c r="C18" s="58"/>
    </row>
    <row r="21" spans="3:4" x14ac:dyDescent="0.25">
      <c r="C21" s="57"/>
    </row>
  </sheetData>
  <mergeCells count="4">
    <mergeCell ref="A5:A6"/>
    <mergeCell ref="B5:B6"/>
    <mergeCell ref="C5:C6"/>
    <mergeCell ref="D5:J5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topLeftCell="A20" workbookViewId="0">
      <selection activeCell="H33" sqref="H33"/>
    </sheetView>
  </sheetViews>
  <sheetFormatPr defaultRowHeight="12.5" x14ac:dyDescent="0.25"/>
  <cols>
    <col min="1" max="1" width="14.81640625" customWidth="1"/>
    <col min="4" max="4" width="13" customWidth="1"/>
    <col min="5" max="5" width="12" customWidth="1"/>
    <col min="6" max="6" width="10.453125" customWidth="1"/>
    <col min="7" max="7" width="10" customWidth="1"/>
    <col min="8" max="9" width="19.453125" customWidth="1"/>
    <col min="10" max="10" width="10.26953125" bestFit="1" customWidth="1"/>
    <col min="11" max="11" width="11.453125" customWidth="1"/>
    <col min="12" max="12" width="10.54296875" customWidth="1"/>
    <col min="13" max="13" width="12.26953125" bestFit="1" customWidth="1"/>
    <col min="14" max="14" width="9.453125" bestFit="1" customWidth="1"/>
  </cols>
  <sheetData>
    <row r="1" spans="1:13" ht="18" x14ac:dyDescent="0.4">
      <c r="A1" s="3" t="s">
        <v>45</v>
      </c>
      <c r="B1" s="5"/>
      <c r="F1" s="2"/>
      <c r="G1" s="2"/>
      <c r="H1" s="2"/>
      <c r="I1" s="2"/>
    </row>
    <row r="2" spans="1:13" ht="18" x14ac:dyDescent="0.4">
      <c r="A2" s="41" t="s">
        <v>116</v>
      </c>
      <c r="B2" s="7"/>
      <c r="C2" s="6"/>
      <c r="D2" s="6"/>
      <c r="E2" s="6"/>
      <c r="F2" s="6"/>
      <c r="G2" s="6"/>
      <c r="H2" s="6"/>
      <c r="I2" s="6"/>
    </row>
    <row r="3" spans="1:13" ht="18" x14ac:dyDescent="0.4">
      <c r="A3" s="41"/>
      <c r="B3" s="7"/>
      <c r="C3" s="6"/>
      <c r="D3" s="6"/>
      <c r="E3" s="6"/>
      <c r="F3" s="6"/>
      <c r="G3" s="6"/>
      <c r="H3" s="6"/>
      <c r="I3" s="6"/>
    </row>
    <row r="4" spans="1:13" x14ac:dyDescent="0.25">
      <c r="I4" s="2"/>
    </row>
    <row r="5" spans="1:13" ht="13" x14ac:dyDescent="0.3">
      <c r="A5" s="97" t="s">
        <v>92</v>
      </c>
      <c r="B5" s="8"/>
      <c r="C5" s="8"/>
      <c r="D5" s="8"/>
      <c r="E5" s="8"/>
      <c r="F5" s="8"/>
      <c r="G5" s="8"/>
      <c r="H5" s="8"/>
      <c r="I5" s="97" t="s">
        <v>92</v>
      </c>
    </row>
    <row r="6" spans="1:13" ht="13" x14ac:dyDescent="0.3">
      <c r="A6" s="98" t="s">
        <v>91</v>
      </c>
      <c r="B6" s="8"/>
      <c r="C6" s="8"/>
      <c r="D6" s="8"/>
      <c r="E6" s="8"/>
      <c r="F6" s="8"/>
      <c r="G6" s="8"/>
      <c r="H6" s="8"/>
      <c r="I6" s="98" t="s">
        <v>120</v>
      </c>
    </row>
    <row r="7" spans="1:13" ht="13" x14ac:dyDescent="0.3">
      <c r="A7" s="31" t="s">
        <v>39</v>
      </c>
      <c r="I7" s="31" t="s">
        <v>39</v>
      </c>
    </row>
    <row r="8" spans="1:13" ht="13.5" thickBot="1" x14ac:dyDescent="0.35">
      <c r="A8" s="145">
        <v>30265.760000000002</v>
      </c>
      <c r="B8" s="74" t="s">
        <v>98</v>
      </c>
      <c r="F8" s="82" t="s">
        <v>99</v>
      </c>
      <c r="I8" s="145">
        <v>31913.15</v>
      </c>
      <c r="K8" s="75"/>
      <c r="L8" s="75"/>
    </row>
    <row r="9" spans="1:13" ht="15" customHeight="1" thickTop="1" x14ac:dyDescent="0.25">
      <c r="A9" s="81">
        <v>14087.17</v>
      </c>
      <c r="B9" s="74" t="s">
        <v>10</v>
      </c>
      <c r="F9" t="s">
        <v>10</v>
      </c>
      <c r="I9" s="136">
        <v>13014.26</v>
      </c>
      <c r="J9" s="58"/>
      <c r="K9" s="75"/>
      <c r="L9" s="75"/>
    </row>
    <row r="10" spans="1:13" ht="13" x14ac:dyDescent="0.3">
      <c r="A10" s="122">
        <f>SUM(A8:A9)</f>
        <v>44352.93</v>
      </c>
      <c r="I10" s="105">
        <f>SUM(I8:I9)</f>
        <v>44927.41</v>
      </c>
      <c r="K10" s="170"/>
      <c r="L10" s="55"/>
    </row>
    <row r="11" spans="1:13" ht="13" x14ac:dyDescent="0.3">
      <c r="A11" s="104">
        <v>12439.779999999999</v>
      </c>
      <c r="B11" s="74" t="s">
        <v>11</v>
      </c>
      <c r="F11" t="s">
        <v>11</v>
      </c>
      <c r="I11" s="104">
        <v>7049</v>
      </c>
      <c r="J11" s="103"/>
      <c r="K11" s="75"/>
      <c r="L11" s="87"/>
    </row>
    <row r="12" spans="1:13" x14ac:dyDescent="0.25">
      <c r="A12" s="123"/>
      <c r="B12" s="74" t="s">
        <v>77</v>
      </c>
      <c r="F12" s="74"/>
      <c r="H12" s="100"/>
      <c r="I12" s="123"/>
      <c r="K12" s="74"/>
    </row>
    <row r="13" spans="1:13" ht="13.5" thickBot="1" x14ac:dyDescent="0.35">
      <c r="A13" s="124">
        <f>A10-A11</f>
        <v>31913.15</v>
      </c>
      <c r="B13" s="74" t="s">
        <v>96</v>
      </c>
      <c r="F13" s="82" t="s">
        <v>134</v>
      </c>
      <c r="I13" s="124">
        <f>I10-I11</f>
        <v>37878.410000000003</v>
      </c>
      <c r="J13" s="55"/>
      <c r="K13" s="171"/>
      <c r="L13" s="58"/>
    </row>
    <row r="14" spans="1:13" ht="13" thickTop="1" x14ac:dyDescent="0.25">
      <c r="A14" s="74"/>
      <c r="I14" s="74"/>
      <c r="K14" s="105"/>
      <c r="L14" s="58"/>
    </row>
    <row r="15" spans="1:13" ht="13" x14ac:dyDescent="0.3">
      <c r="A15" s="107">
        <v>7255.59</v>
      </c>
      <c r="B15" s="74" t="s">
        <v>63</v>
      </c>
      <c r="F15" s="82" t="s">
        <v>49</v>
      </c>
      <c r="I15" s="107">
        <v>13902.93</v>
      </c>
      <c r="J15" s="74"/>
      <c r="K15" s="103"/>
      <c r="M15" s="58"/>
    </row>
    <row r="16" spans="1:13" x14ac:dyDescent="0.25">
      <c r="B16" s="82" t="s">
        <v>46</v>
      </c>
      <c r="F16" s="82"/>
      <c r="J16" s="74"/>
      <c r="K16" s="105"/>
      <c r="L16" s="58"/>
    </row>
    <row r="17" spans="1:14" x14ac:dyDescent="0.25">
      <c r="A17" s="74"/>
      <c r="B17" s="133">
        <v>100142</v>
      </c>
      <c r="C17" s="39">
        <v>20</v>
      </c>
      <c r="D17" s="39"/>
      <c r="F17" s="133">
        <v>100142</v>
      </c>
      <c r="G17" s="39">
        <v>20</v>
      </c>
      <c r="H17" s="39"/>
      <c r="I17" s="74"/>
      <c r="J17" s="55"/>
      <c r="K17" s="81"/>
      <c r="L17" s="58"/>
      <c r="N17" s="39"/>
    </row>
    <row r="18" spans="1:14" x14ac:dyDescent="0.25">
      <c r="A18" s="74"/>
      <c r="B18" s="137">
        <v>101306</v>
      </c>
      <c r="C18" s="66">
        <v>16.34</v>
      </c>
      <c r="D18" s="66"/>
      <c r="F18" s="137">
        <v>101306</v>
      </c>
      <c r="G18" s="66">
        <v>16.34</v>
      </c>
      <c r="K18" s="81"/>
      <c r="N18" s="39"/>
    </row>
    <row r="19" spans="1:14" x14ac:dyDescent="0.25">
      <c r="B19" s="137">
        <v>101327</v>
      </c>
      <c r="C19" s="139">
        <v>27</v>
      </c>
      <c r="D19" s="139"/>
      <c r="F19" s="82">
        <v>101350</v>
      </c>
      <c r="G19" s="39">
        <v>49</v>
      </c>
      <c r="H19" s="139"/>
      <c r="J19" s="55"/>
      <c r="K19" s="66"/>
      <c r="L19" s="58"/>
      <c r="M19" s="39"/>
    </row>
    <row r="20" spans="1:14" x14ac:dyDescent="0.25">
      <c r="A20" s="105"/>
      <c r="D20" s="110"/>
      <c r="F20" s="82">
        <v>101351</v>
      </c>
      <c r="G20" s="39">
        <v>249</v>
      </c>
      <c r="I20" s="105"/>
      <c r="J20" s="55"/>
      <c r="K20" s="66"/>
      <c r="L20" s="58"/>
    </row>
    <row r="21" spans="1:14" x14ac:dyDescent="0.25">
      <c r="A21" s="105"/>
      <c r="B21" s="137"/>
      <c r="C21" s="139"/>
      <c r="D21" s="110"/>
      <c r="F21" s="82">
        <v>101352</v>
      </c>
      <c r="G21" s="39">
        <v>523.53</v>
      </c>
      <c r="H21" s="139"/>
      <c r="I21" s="105"/>
      <c r="K21" s="66"/>
      <c r="L21" s="58"/>
      <c r="N21" s="39"/>
    </row>
    <row r="22" spans="1:14" ht="13" x14ac:dyDescent="0.3">
      <c r="A22" s="103"/>
      <c r="B22" s="137"/>
      <c r="C22" s="139"/>
      <c r="D22" s="110"/>
      <c r="F22" s="82">
        <v>101353</v>
      </c>
      <c r="G22" s="39">
        <v>65.209999999999994</v>
      </c>
      <c r="H22" s="139"/>
      <c r="I22" s="103"/>
      <c r="K22" s="66"/>
      <c r="N22" s="58"/>
    </row>
    <row r="23" spans="1:14" ht="13" x14ac:dyDescent="0.3">
      <c r="A23" s="103">
        <f>A15-C23</f>
        <v>7192.25</v>
      </c>
      <c r="C23" s="143">
        <f>SUM(C17:C22)</f>
        <v>63.34</v>
      </c>
      <c r="D23" s="39"/>
      <c r="E23" s="108">
        <f>SUM(D17:D22)</f>
        <v>0</v>
      </c>
      <c r="F23" s="82">
        <v>101356</v>
      </c>
      <c r="G23" s="39">
        <v>108</v>
      </c>
      <c r="H23" s="108">
        <f>SUM(G17:G23)</f>
        <v>1031.08</v>
      </c>
      <c r="I23" s="175">
        <f>I15-H23</f>
        <v>12871.85</v>
      </c>
      <c r="J23" s="58"/>
      <c r="K23" s="175"/>
      <c r="L23" s="58"/>
      <c r="N23" s="39"/>
    </row>
    <row r="24" spans="1:14" ht="13" x14ac:dyDescent="0.3">
      <c r="A24" s="107">
        <v>24720.9</v>
      </c>
      <c r="B24" s="74" t="s">
        <v>48</v>
      </c>
      <c r="F24" s="83" t="s">
        <v>48</v>
      </c>
      <c r="G24" s="39"/>
      <c r="I24" s="160">
        <v>25006.560000000001</v>
      </c>
      <c r="K24" s="172"/>
      <c r="L24" s="58"/>
      <c r="N24" s="51"/>
    </row>
    <row r="25" spans="1:14" ht="13.5" thickBot="1" x14ac:dyDescent="0.35">
      <c r="A25" s="106">
        <f>SUM(A23:A24)</f>
        <v>31913.15</v>
      </c>
      <c r="B25" s="87"/>
      <c r="C25" s="87"/>
      <c r="D25" s="87"/>
      <c r="E25" s="87"/>
      <c r="F25" s="87"/>
      <c r="G25" s="87"/>
      <c r="H25" s="87"/>
      <c r="I25" s="161">
        <f>I23+I24</f>
        <v>37878.410000000003</v>
      </c>
      <c r="J25" s="58"/>
      <c r="K25" s="105"/>
      <c r="L25" s="58"/>
      <c r="M25" s="39"/>
    </row>
    <row r="26" spans="1:14" ht="13" thickTop="1" x14ac:dyDescent="0.25">
      <c r="A26" s="55"/>
      <c r="C26" s="25"/>
      <c r="I26" s="55"/>
      <c r="K26" s="58"/>
      <c r="L26" s="58"/>
      <c r="M26" s="39"/>
    </row>
    <row r="27" spans="1:14" x14ac:dyDescent="0.25">
      <c r="A27" s="74"/>
      <c r="C27" s="74"/>
      <c r="D27" s="76"/>
      <c r="G27" s="75"/>
      <c r="I27" s="55"/>
      <c r="J27" s="58"/>
      <c r="L27" s="58"/>
      <c r="M27" s="39"/>
    </row>
    <row r="28" spans="1:14" x14ac:dyDescent="0.25">
      <c r="C28" s="25"/>
      <c r="J28" s="58"/>
    </row>
    <row r="29" spans="1:14" x14ac:dyDescent="0.25">
      <c r="C29" s="25"/>
    </row>
    <row r="30" spans="1:14" x14ac:dyDescent="0.25">
      <c r="C30" s="25"/>
    </row>
    <row r="31" spans="1:14" ht="15.5" x14ac:dyDescent="0.35">
      <c r="A31" s="10" t="s">
        <v>12</v>
      </c>
      <c r="B31" s="11"/>
      <c r="C31" s="11"/>
      <c r="D31" s="11"/>
      <c r="E31" s="11"/>
      <c r="F31" s="11"/>
      <c r="G31" s="11"/>
      <c r="H31" s="11"/>
      <c r="I31" s="12"/>
    </row>
    <row r="32" spans="1:14" ht="15.5" x14ac:dyDescent="0.35">
      <c r="A32" s="10" t="s">
        <v>47</v>
      </c>
      <c r="B32" s="11"/>
      <c r="C32" s="11"/>
      <c r="D32" s="11"/>
      <c r="E32" s="11"/>
      <c r="F32" s="11"/>
      <c r="G32" s="11"/>
      <c r="H32" s="11"/>
      <c r="I32" s="12"/>
    </row>
    <row r="33" spans="1:9" ht="15.5" x14ac:dyDescent="0.35">
      <c r="A33" s="11" t="s">
        <v>118</v>
      </c>
      <c r="B33" s="11"/>
      <c r="D33" s="11"/>
      <c r="E33" s="11"/>
      <c r="F33" s="11"/>
      <c r="G33" s="11"/>
      <c r="H33" s="11"/>
      <c r="I33" s="12"/>
    </row>
    <row r="34" spans="1:9" ht="15.5" x14ac:dyDescent="0.35">
      <c r="A34" s="11"/>
      <c r="B34" s="11"/>
      <c r="D34" s="11"/>
      <c r="E34" s="11" t="s">
        <v>69</v>
      </c>
      <c r="F34" s="11"/>
      <c r="G34" s="11"/>
      <c r="H34" s="11"/>
      <c r="I34" s="12"/>
    </row>
    <row r="35" spans="1:9" ht="15.5" x14ac:dyDescent="0.35">
      <c r="A35" s="11"/>
      <c r="B35" s="11"/>
      <c r="D35" s="11"/>
      <c r="E35" s="11"/>
      <c r="F35" s="11"/>
      <c r="G35" s="11"/>
      <c r="H35" s="11"/>
      <c r="I35" s="12"/>
    </row>
    <row r="36" spans="1:9" ht="15.5" x14ac:dyDescent="0.35">
      <c r="A36" s="13" t="s">
        <v>13</v>
      </c>
      <c r="B36" s="11"/>
      <c r="C36" s="11"/>
      <c r="D36" s="11"/>
      <c r="E36" s="11"/>
      <c r="F36" s="14"/>
      <c r="G36" s="14"/>
      <c r="H36" s="14"/>
      <c r="I36" s="15"/>
    </row>
    <row r="37" spans="1:9" ht="15.5" x14ac:dyDescent="0.35">
      <c r="A37" s="10"/>
      <c r="B37" s="11"/>
      <c r="C37" s="11"/>
      <c r="D37" s="11"/>
      <c r="E37" s="11"/>
      <c r="F37" s="14"/>
      <c r="G37" s="14"/>
      <c r="H37" s="14"/>
      <c r="I37" s="15"/>
    </row>
    <row r="38" spans="1:9" ht="15.5" x14ac:dyDescent="0.35">
      <c r="A38" s="16" t="s">
        <v>38</v>
      </c>
      <c r="B38" s="11"/>
      <c r="C38" s="11"/>
      <c r="D38" s="11"/>
      <c r="E38" s="11"/>
      <c r="F38" s="14"/>
      <c r="G38" s="14"/>
      <c r="H38" s="14"/>
      <c r="I38" s="1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3"/>
  <sheetViews>
    <sheetView workbookViewId="0">
      <selection activeCell="F9" sqref="F9"/>
    </sheetView>
  </sheetViews>
  <sheetFormatPr defaultRowHeight="12.5" x14ac:dyDescent="0.25"/>
  <cols>
    <col min="2" max="2" width="11.453125" customWidth="1"/>
    <col min="3" max="3" width="17.54296875" customWidth="1"/>
    <col min="4" max="4" width="27.1796875" bestFit="1" customWidth="1"/>
    <col min="5" max="5" width="10.1796875" bestFit="1" customWidth="1"/>
    <col min="6" max="6" width="12.54296875" customWidth="1"/>
  </cols>
  <sheetData>
    <row r="1" spans="1:6" ht="15.5" x14ac:dyDescent="0.35">
      <c r="A1" s="184" t="s">
        <v>100</v>
      </c>
      <c r="B1" s="184"/>
      <c r="C1" s="184"/>
      <c r="D1" s="184"/>
      <c r="E1" s="184"/>
      <c r="F1" s="184"/>
    </row>
    <row r="3" spans="1:6" ht="25" x14ac:dyDescent="0.7">
      <c r="C3" s="185" t="s">
        <v>22</v>
      </c>
      <c r="D3" s="185"/>
      <c r="E3" s="59"/>
    </row>
    <row r="5" spans="1:6" x14ac:dyDescent="0.25">
      <c r="B5" t="s">
        <v>23</v>
      </c>
    </row>
    <row r="7" spans="1:6" ht="14" x14ac:dyDescent="0.3">
      <c r="B7" s="93" t="s">
        <v>0</v>
      </c>
      <c r="C7" s="93" t="s">
        <v>24</v>
      </c>
      <c r="D7" s="93" t="s">
        <v>25</v>
      </c>
      <c r="E7" s="93" t="s">
        <v>2</v>
      </c>
    </row>
    <row r="8" spans="1:6" ht="14" x14ac:dyDescent="0.3">
      <c r="B8" s="29"/>
      <c r="C8" s="29"/>
      <c r="D8" s="164"/>
      <c r="E8" s="40" t="s">
        <v>39</v>
      </c>
    </row>
    <row r="9" spans="1:6" x14ac:dyDescent="0.25">
      <c r="B9" s="142">
        <v>46266</v>
      </c>
      <c r="C9" s="52" t="s">
        <v>126</v>
      </c>
      <c r="D9" s="26" t="s">
        <v>127</v>
      </c>
      <c r="E9" s="111">
        <v>49</v>
      </c>
    </row>
    <row r="10" spans="1:6" x14ac:dyDescent="0.25">
      <c r="B10" s="112"/>
      <c r="C10" s="26"/>
      <c r="D10" s="26"/>
      <c r="E10" s="111"/>
    </row>
    <row r="11" spans="1:6" x14ac:dyDescent="0.25">
      <c r="B11" s="112"/>
      <c r="C11" s="26"/>
      <c r="D11" s="26"/>
      <c r="E11" s="111"/>
    </row>
    <row r="12" spans="1:6" ht="14.5" customHeight="1" x14ac:dyDescent="0.25">
      <c r="B12" s="112"/>
      <c r="C12" s="26"/>
      <c r="D12" s="26"/>
      <c r="E12" s="111"/>
      <c r="F12" s="39"/>
    </row>
    <row r="13" spans="1:6" ht="14.5" customHeight="1" x14ac:dyDescent="0.25">
      <c r="B13" s="112"/>
      <c r="C13" s="26"/>
      <c r="D13" s="26"/>
      <c r="E13" s="111"/>
    </row>
    <row r="14" spans="1:6" ht="14.5" customHeight="1" x14ac:dyDescent="0.25">
      <c r="B14" s="112"/>
      <c r="C14" s="26"/>
      <c r="D14" s="26"/>
      <c r="E14" s="111"/>
    </row>
    <row r="15" spans="1:6" ht="14.5" customHeight="1" x14ac:dyDescent="0.25">
      <c r="B15" s="34"/>
      <c r="C15" s="26"/>
      <c r="D15" s="26"/>
      <c r="E15" s="32"/>
    </row>
    <row r="16" spans="1:6" ht="14.5" customHeight="1" x14ac:dyDescent="0.25">
      <c r="B16" s="34"/>
      <c r="C16" s="26"/>
      <c r="D16" s="26"/>
      <c r="E16" s="32"/>
    </row>
    <row r="17" spans="2:5" ht="14.5" customHeight="1" x14ac:dyDescent="0.25">
      <c r="B17" s="34"/>
      <c r="C17" s="26"/>
      <c r="D17" s="26"/>
      <c r="E17" s="32"/>
    </row>
    <row r="18" spans="2:5" ht="14.5" customHeight="1" x14ac:dyDescent="0.25">
      <c r="B18" s="34"/>
      <c r="C18" s="26"/>
      <c r="D18" s="26"/>
      <c r="E18" s="32"/>
    </row>
    <row r="19" spans="2:5" ht="14.5" customHeight="1" x14ac:dyDescent="0.25">
      <c r="B19" s="34"/>
      <c r="C19" s="26"/>
      <c r="D19" s="26"/>
      <c r="E19" s="32"/>
    </row>
    <row r="20" spans="2:5" ht="14.5" customHeight="1" x14ac:dyDescent="0.25">
      <c r="B20" s="34"/>
      <c r="C20" s="26"/>
      <c r="D20" s="26"/>
      <c r="E20" s="32"/>
    </row>
    <row r="21" spans="2:5" ht="14.5" customHeight="1" x14ac:dyDescent="0.25">
      <c r="B21" s="34"/>
      <c r="C21" s="26"/>
      <c r="D21" s="26"/>
      <c r="E21" s="32"/>
    </row>
    <row r="22" spans="2:5" ht="14.5" customHeight="1" x14ac:dyDescent="0.3">
      <c r="B22" s="35"/>
      <c r="C22" s="35"/>
      <c r="D22" s="35"/>
      <c r="E22" s="162">
        <f>SUM(E9:E21)</f>
        <v>49</v>
      </c>
    </row>
    <row r="23" spans="2:5" ht="14.5" customHeight="1" x14ac:dyDescent="0.25">
      <c r="D23" s="2"/>
      <c r="E23" s="2"/>
    </row>
  </sheetData>
  <mergeCells count="2">
    <mergeCell ref="A1:F1"/>
    <mergeCell ref="C3:D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60"/>
  <sheetViews>
    <sheetView topLeftCell="A19" zoomScale="99" zoomScaleNormal="99" workbookViewId="0">
      <selection activeCell="C38" sqref="C38"/>
    </sheetView>
  </sheetViews>
  <sheetFormatPr defaultRowHeight="12.5" x14ac:dyDescent="0.25"/>
  <cols>
    <col min="1" max="1" width="13.81640625" bestFit="1" customWidth="1"/>
    <col min="2" max="2" width="45.453125" customWidth="1"/>
    <col min="3" max="3" width="10.453125" bestFit="1" customWidth="1"/>
    <col min="4" max="4" width="12.1796875" bestFit="1" customWidth="1"/>
    <col min="5" max="5" width="11.1796875" bestFit="1" customWidth="1"/>
    <col min="6" max="6" width="11.1796875" customWidth="1"/>
    <col min="7" max="7" width="10.54296875" bestFit="1" customWidth="1"/>
    <col min="8" max="8" width="10.81640625" bestFit="1" customWidth="1"/>
    <col min="9" max="9" width="11.1796875" bestFit="1" customWidth="1"/>
    <col min="10" max="10" width="12.81640625" customWidth="1"/>
    <col min="11" max="11" width="10.453125" customWidth="1"/>
    <col min="12" max="13" width="11.54296875" customWidth="1"/>
    <col min="14" max="14" width="9.453125" customWidth="1"/>
    <col min="15" max="15" width="10.453125" customWidth="1"/>
    <col min="16" max="16" width="13.54296875" bestFit="1" customWidth="1"/>
    <col min="17" max="17" width="13.54296875" customWidth="1"/>
    <col min="18" max="18" width="12.453125" bestFit="1" customWidth="1"/>
  </cols>
  <sheetData>
    <row r="1" spans="1:20" ht="24.75" customHeight="1" x14ac:dyDescent="0.4">
      <c r="A1" s="22" t="s">
        <v>117</v>
      </c>
      <c r="C1" s="2"/>
      <c r="D1" s="2"/>
      <c r="S1" s="39"/>
    </row>
    <row r="2" spans="1:20" ht="18" x14ac:dyDescent="0.4">
      <c r="A2" s="23" t="s">
        <v>26</v>
      </c>
      <c r="C2" s="2"/>
      <c r="D2" s="2"/>
      <c r="G2" s="39"/>
    </row>
    <row r="3" spans="1:20" x14ac:dyDescent="0.25">
      <c r="C3" s="2"/>
      <c r="D3" s="2"/>
      <c r="R3" s="24"/>
      <c r="T3" s="43"/>
    </row>
    <row r="4" spans="1:20" s="25" customFormat="1" ht="14.5" customHeight="1" x14ac:dyDescent="0.3">
      <c r="A4" s="186" t="s">
        <v>0</v>
      </c>
      <c r="B4" s="187" t="s">
        <v>1</v>
      </c>
      <c r="C4" s="188" t="s">
        <v>32</v>
      </c>
      <c r="D4" s="186" t="s">
        <v>8</v>
      </c>
      <c r="E4" s="190" t="s">
        <v>27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2"/>
    </row>
    <row r="5" spans="1:20" s="25" customFormat="1" ht="55.5" customHeight="1" x14ac:dyDescent="0.25">
      <c r="A5" s="186"/>
      <c r="B5" s="187"/>
      <c r="C5" s="189"/>
      <c r="D5" s="186"/>
      <c r="E5" s="94" t="s">
        <v>42</v>
      </c>
      <c r="F5" s="94" t="s">
        <v>40</v>
      </c>
      <c r="G5" s="95" t="s">
        <v>7</v>
      </c>
      <c r="H5" s="95" t="s">
        <v>28</v>
      </c>
      <c r="I5" s="95" t="s">
        <v>29</v>
      </c>
      <c r="J5" s="95" t="s">
        <v>20</v>
      </c>
      <c r="K5" s="94" t="s">
        <v>54</v>
      </c>
      <c r="L5" s="94" t="s">
        <v>66</v>
      </c>
      <c r="M5" s="94" t="s">
        <v>84</v>
      </c>
      <c r="N5" s="94" t="s">
        <v>85</v>
      </c>
      <c r="O5" s="95" t="s">
        <v>30</v>
      </c>
      <c r="P5" s="94" t="s">
        <v>43</v>
      </c>
      <c r="Q5" s="94" t="s">
        <v>44</v>
      </c>
      <c r="R5" s="95" t="s">
        <v>31</v>
      </c>
    </row>
    <row r="6" spans="1:20" s="25" customFormat="1" ht="15.75" customHeight="1" x14ac:dyDescent="0.25">
      <c r="B6" s="27"/>
      <c r="C6" s="85"/>
      <c r="D6" s="84" t="s">
        <v>39</v>
      </c>
      <c r="E6" s="38" t="s">
        <v>39</v>
      </c>
      <c r="F6" s="38" t="s">
        <v>39</v>
      </c>
      <c r="G6" s="38" t="s">
        <v>39</v>
      </c>
      <c r="H6" s="38" t="s">
        <v>39</v>
      </c>
      <c r="I6" s="38" t="s">
        <v>39</v>
      </c>
      <c r="J6" s="38" t="s">
        <v>39</v>
      </c>
      <c r="K6" s="38" t="s">
        <v>39</v>
      </c>
      <c r="L6" s="38" t="s">
        <v>39</v>
      </c>
      <c r="M6" s="38"/>
      <c r="N6" s="38" t="s">
        <v>39</v>
      </c>
      <c r="O6" s="38" t="s">
        <v>39</v>
      </c>
      <c r="P6" s="38" t="s">
        <v>39</v>
      </c>
      <c r="Q6" s="38" t="s">
        <v>39</v>
      </c>
      <c r="R6" s="38" t="s">
        <v>39</v>
      </c>
    </row>
    <row r="7" spans="1:20" s="25" customFormat="1" ht="13" x14ac:dyDescent="0.25">
      <c r="A7" s="147">
        <v>46120</v>
      </c>
      <c r="B7" s="64" t="s">
        <v>114</v>
      </c>
      <c r="C7" s="86" t="s">
        <v>114</v>
      </c>
      <c r="D7" s="67">
        <f t="shared" ref="D7:D12" si="0">SUM(E7:R7)</f>
        <v>25</v>
      </c>
      <c r="E7" s="38"/>
      <c r="F7" s="38"/>
      <c r="G7" s="38"/>
      <c r="H7" s="38"/>
      <c r="I7" s="38"/>
      <c r="J7" s="38"/>
      <c r="K7" s="38"/>
      <c r="L7" s="38"/>
      <c r="M7" s="38"/>
      <c r="N7" s="101">
        <v>25</v>
      </c>
      <c r="O7" s="38"/>
      <c r="P7" s="38"/>
      <c r="Q7" s="38"/>
      <c r="R7" s="38"/>
    </row>
    <row r="8" spans="1:20" s="25" customFormat="1" ht="13" x14ac:dyDescent="0.25">
      <c r="A8" s="147">
        <v>46121</v>
      </c>
      <c r="B8" s="65" t="s">
        <v>110</v>
      </c>
      <c r="C8" s="86">
        <v>101328</v>
      </c>
      <c r="D8" s="67">
        <f t="shared" si="0"/>
        <v>112</v>
      </c>
      <c r="E8" s="38"/>
      <c r="F8" s="38"/>
      <c r="G8" s="38"/>
      <c r="H8" s="38"/>
      <c r="I8" s="38"/>
      <c r="J8" s="38"/>
      <c r="K8" s="38"/>
      <c r="L8" s="38"/>
      <c r="M8" s="38"/>
      <c r="N8" s="67"/>
      <c r="O8" s="101">
        <v>112</v>
      </c>
      <c r="P8" s="38"/>
      <c r="Q8" s="38"/>
      <c r="R8" s="38"/>
    </row>
    <row r="9" spans="1:20" s="25" customFormat="1" x14ac:dyDescent="0.25">
      <c r="A9" s="128">
        <v>46127</v>
      </c>
      <c r="B9" s="65" t="s">
        <v>101</v>
      </c>
      <c r="C9" s="68">
        <v>101329</v>
      </c>
      <c r="D9" s="67">
        <f t="shared" si="0"/>
        <v>200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>
        <v>200</v>
      </c>
      <c r="Q9" s="67"/>
      <c r="R9" s="67"/>
    </row>
    <row r="10" spans="1:20" s="74" customFormat="1" ht="13" x14ac:dyDescent="0.25">
      <c r="A10" s="128">
        <v>46121</v>
      </c>
      <c r="B10" s="65" t="s">
        <v>123</v>
      </c>
      <c r="C10" s="86">
        <v>101330</v>
      </c>
      <c r="D10" s="67">
        <f t="shared" si="0"/>
        <v>11.92</v>
      </c>
      <c r="E10" s="67"/>
      <c r="F10" s="38"/>
      <c r="G10" s="38"/>
      <c r="H10" s="38"/>
      <c r="I10" s="38"/>
      <c r="J10" s="38"/>
      <c r="K10" s="38"/>
      <c r="L10" s="38"/>
      <c r="M10" s="38"/>
      <c r="N10" s="101"/>
      <c r="O10" s="67"/>
      <c r="P10" s="38"/>
      <c r="Q10" s="67"/>
      <c r="R10" s="85">
        <v>11.92</v>
      </c>
      <c r="T10" s="66"/>
    </row>
    <row r="11" spans="1:20" s="74" customFormat="1" ht="13" x14ac:dyDescent="0.25">
      <c r="A11" s="128">
        <v>46121</v>
      </c>
      <c r="B11" s="70" t="s">
        <v>130</v>
      </c>
      <c r="C11" s="86">
        <v>101331</v>
      </c>
      <c r="D11" s="67">
        <f t="shared" si="0"/>
        <v>188.49</v>
      </c>
      <c r="E11" s="67"/>
      <c r="F11" s="38"/>
      <c r="G11" s="38"/>
      <c r="H11" s="38"/>
      <c r="I11" s="38"/>
      <c r="J11" s="38"/>
      <c r="K11" s="38"/>
      <c r="L11" s="38"/>
      <c r="M11" s="38"/>
      <c r="N11" s="101"/>
      <c r="O11" s="67"/>
      <c r="P11" s="38"/>
      <c r="Q11" s="67"/>
      <c r="R11" s="85">
        <v>188.49</v>
      </c>
    </row>
    <row r="12" spans="1:20" s="74" customFormat="1" ht="13" x14ac:dyDescent="0.25">
      <c r="A12" s="128">
        <v>46134</v>
      </c>
      <c r="B12" s="65" t="s">
        <v>102</v>
      </c>
      <c r="C12" s="86">
        <v>101332</v>
      </c>
      <c r="D12" s="67">
        <f t="shared" si="0"/>
        <v>888.7</v>
      </c>
      <c r="E12" s="101">
        <v>771.25</v>
      </c>
      <c r="F12" s="67"/>
      <c r="G12" s="67"/>
      <c r="H12" s="38"/>
      <c r="I12" s="166"/>
      <c r="J12" s="166">
        <v>4.32</v>
      </c>
      <c r="K12" s="166">
        <v>59.13</v>
      </c>
      <c r="L12" s="101">
        <v>54</v>
      </c>
      <c r="M12" s="141"/>
      <c r="N12" s="101"/>
      <c r="O12" s="67"/>
      <c r="P12" s="38"/>
      <c r="Q12" s="85"/>
      <c r="R12" s="102"/>
    </row>
    <row r="13" spans="1:20" s="74" customFormat="1" ht="13" x14ac:dyDescent="0.25">
      <c r="A13" s="128">
        <v>46134</v>
      </c>
      <c r="B13" s="65" t="s">
        <v>103</v>
      </c>
      <c r="C13" s="86">
        <v>101333</v>
      </c>
      <c r="D13" s="67">
        <f t="shared" ref="D13:D36" si="1">SUM(E13:R13)</f>
        <v>15</v>
      </c>
      <c r="E13" s="135"/>
      <c r="F13" s="67"/>
      <c r="G13" s="67"/>
      <c r="H13" s="38"/>
      <c r="I13" s="38"/>
      <c r="J13" s="38"/>
      <c r="K13" s="38"/>
      <c r="L13" s="38"/>
      <c r="M13" s="141"/>
      <c r="N13" s="101"/>
      <c r="O13" s="67"/>
      <c r="P13" s="38"/>
      <c r="Q13" s="85"/>
      <c r="R13" s="102">
        <v>15</v>
      </c>
    </row>
    <row r="14" spans="1:20" s="74" customFormat="1" ht="13.5" customHeight="1" x14ac:dyDescent="0.25">
      <c r="A14" s="128">
        <v>46136</v>
      </c>
      <c r="B14" s="125" t="s">
        <v>104</v>
      </c>
      <c r="C14" s="86">
        <v>101334</v>
      </c>
      <c r="D14" s="67">
        <f t="shared" si="1"/>
        <v>315.58999999999997</v>
      </c>
      <c r="E14" s="65"/>
      <c r="F14" s="38"/>
      <c r="G14" s="126"/>
      <c r="H14" s="38"/>
      <c r="I14" s="38"/>
      <c r="J14" s="38"/>
      <c r="K14" s="38"/>
      <c r="L14" s="38"/>
      <c r="M14" s="38"/>
      <c r="N14" s="67"/>
      <c r="O14" s="38"/>
      <c r="P14" s="38"/>
      <c r="Q14" s="85"/>
      <c r="R14" s="67">
        <v>315.58999999999997</v>
      </c>
    </row>
    <row r="15" spans="1:20" s="74" customFormat="1" ht="13.5" customHeight="1" x14ac:dyDescent="0.25">
      <c r="A15" s="128">
        <v>46143</v>
      </c>
      <c r="B15" s="125" t="s">
        <v>105</v>
      </c>
      <c r="C15" s="86">
        <v>101335</v>
      </c>
      <c r="D15" s="67">
        <f t="shared" si="1"/>
        <v>171.13</v>
      </c>
      <c r="E15" s="65"/>
      <c r="F15" s="38"/>
      <c r="G15" s="126"/>
      <c r="H15" s="38"/>
      <c r="I15" s="38"/>
      <c r="J15" s="38"/>
      <c r="K15" s="38"/>
      <c r="L15" s="38"/>
      <c r="M15" s="38"/>
      <c r="N15" s="67"/>
      <c r="O15" s="38"/>
      <c r="P15" s="38"/>
      <c r="Q15" s="85">
        <v>171.13</v>
      </c>
      <c r="R15" s="67"/>
    </row>
    <row r="16" spans="1:20" s="74" customFormat="1" x14ac:dyDescent="0.25">
      <c r="A16" s="115">
        <v>46148</v>
      </c>
      <c r="B16" s="64" t="s">
        <v>106</v>
      </c>
      <c r="C16" s="68">
        <v>101336</v>
      </c>
      <c r="D16" s="67">
        <f t="shared" si="1"/>
        <v>177.6</v>
      </c>
      <c r="E16" s="67"/>
      <c r="F16" s="67"/>
      <c r="G16" s="129">
        <v>29.6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>
        <v>148</v>
      </c>
      <c r="S16" s="66"/>
      <c r="T16" s="66"/>
    </row>
    <row r="17" spans="1:21" s="74" customFormat="1" x14ac:dyDescent="0.25">
      <c r="A17" s="115">
        <v>46150</v>
      </c>
      <c r="B17" s="64" t="s">
        <v>114</v>
      </c>
      <c r="C17" s="68" t="s">
        <v>114</v>
      </c>
      <c r="D17" s="67">
        <f t="shared" si="1"/>
        <v>25</v>
      </c>
      <c r="E17" s="67"/>
      <c r="F17" s="67"/>
      <c r="G17" s="129"/>
      <c r="H17" s="67"/>
      <c r="I17" s="67"/>
      <c r="J17" s="67"/>
      <c r="K17" s="67"/>
      <c r="L17" s="67"/>
      <c r="M17" s="67"/>
      <c r="N17" s="67">
        <v>25</v>
      </c>
      <c r="O17" s="67"/>
      <c r="P17" s="67"/>
      <c r="Q17" s="67"/>
      <c r="R17" s="67"/>
      <c r="S17" s="66"/>
      <c r="T17" s="66"/>
    </row>
    <row r="18" spans="1:21" s="74" customFormat="1" x14ac:dyDescent="0.25">
      <c r="A18" s="115">
        <v>46158</v>
      </c>
      <c r="B18" s="64" t="s">
        <v>107</v>
      </c>
      <c r="C18" s="86">
        <v>101337</v>
      </c>
      <c r="D18" s="67">
        <f t="shared" si="1"/>
        <v>276.14999999999998</v>
      </c>
      <c r="E18" s="67"/>
      <c r="F18" s="67">
        <v>276.14999999999998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6"/>
      <c r="T18" s="66"/>
    </row>
    <row r="19" spans="1:21" s="74" customFormat="1" x14ac:dyDescent="0.25">
      <c r="A19" s="115">
        <v>46160</v>
      </c>
      <c r="B19" s="64" t="s">
        <v>108</v>
      </c>
      <c r="C19" s="86">
        <v>101338</v>
      </c>
      <c r="D19" s="67">
        <f t="shared" si="1"/>
        <v>103.08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>
        <v>103.08</v>
      </c>
      <c r="S19" s="66"/>
      <c r="T19" s="66"/>
    </row>
    <row r="20" spans="1:21" s="74" customFormat="1" x14ac:dyDescent="0.25">
      <c r="A20" s="115">
        <v>46160</v>
      </c>
      <c r="B20" s="64" t="s">
        <v>109</v>
      </c>
      <c r="C20" s="68">
        <v>101339</v>
      </c>
      <c r="D20" s="67">
        <f t="shared" si="1"/>
        <v>79.12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>
        <v>79.12</v>
      </c>
      <c r="S20" s="66"/>
      <c r="T20" s="66"/>
    </row>
    <row r="21" spans="1:21" s="74" customFormat="1" x14ac:dyDescent="0.25">
      <c r="A21" s="148">
        <v>46181</v>
      </c>
      <c r="B21" s="149" t="s">
        <v>114</v>
      </c>
      <c r="C21" s="150" t="s">
        <v>114</v>
      </c>
      <c r="D21" s="67">
        <f t="shared" si="1"/>
        <v>25</v>
      </c>
      <c r="E21" s="144"/>
      <c r="F21" s="144"/>
      <c r="G21" s="144"/>
      <c r="H21" s="144"/>
      <c r="I21" s="144"/>
      <c r="J21" s="144"/>
      <c r="K21" s="144"/>
      <c r="L21" s="144"/>
      <c r="M21" s="144"/>
      <c r="N21" s="144">
        <v>25</v>
      </c>
      <c r="O21" s="144"/>
      <c r="P21" s="144"/>
      <c r="Q21" s="144"/>
      <c r="R21" s="144"/>
      <c r="S21" s="66"/>
      <c r="T21" s="66"/>
    </row>
    <row r="22" spans="1:21" s="74" customFormat="1" x14ac:dyDescent="0.25">
      <c r="A22" s="148">
        <v>46191</v>
      </c>
      <c r="B22" s="149" t="s">
        <v>110</v>
      </c>
      <c r="C22" s="150">
        <v>101340</v>
      </c>
      <c r="D22" s="144">
        <f t="shared" si="1"/>
        <v>124</v>
      </c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>
        <v>124</v>
      </c>
      <c r="P22" s="144"/>
      <c r="Q22" s="144"/>
      <c r="R22" s="140"/>
      <c r="S22" s="66"/>
      <c r="T22" s="66"/>
    </row>
    <row r="23" spans="1:21" s="74" customFormat="1" x14ac:dyDescent="0.25">
      <c r="A23" s="115">
        <v>46202</v>
      </c>
      <c r="B23" s="64" t="s">
        <v>107</v>
      </c>
      <c r="C23" s="68">
        <v>101341</v>
      </c>
      <c r="D23" s="67">
        <f t="shared" si="1"/>
        <v>549.46</v>
      </c>
      <c r="E23" s="65"/>
      <c r="F23" s="67">
        <v>549.46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6"/>
      <c r="T23" s="66"/>
      <c r="U23" s="66"/>
    </row>
    <row r="24" spans="1:21" s="74" customFormat="1" x14ac:dyDescent="0.25">
      <c r="A24" s="151">
        <v>46202</v>
      </c>
      <c r="B24" s="152" t="s">
        <v>111</v>
      </c>
      <c r="C24" s="153">
        <v>101342</v>
      </c>
      <c r="D24" s="154">
        <f t="shared" si="1"/>
        <v>908.93999999999994</v>
      </c>
      <c r="E24" s="155">
        <v>771.04</v>
      </c>
      <c r="F24" s="154"/>
      <c r="G24" s="154"/>
      <c r="H24" s="154"/>
      <c r="I24" s="154"/>
      <c r="J24" s="154">
        <v>23.87</v>
      </c>
      <c r="K24" s="154">
        <v>60.03</v>
      </c>
      <c r="L24" s="154">
        <v>54</v>
      </c>
      <c r="M24" s="154"/>
      <c r="N24" s="154"/>
      <c r="O24" s="154"/>
      <c r="P24" s="154"/>
      <c r="Q24" s="154"/>
      <c r="R24" s="154"/>
      <c r="S24" s="66"/>
    </row>
    <row r="25" spans="1:21" s="74" customFormat="1" x14ac:dyDescent="0.25">
      <c r="A25" s="115">
        <v>46202</v>
      </c>
      <c r="B25" s="64" t="s">
        <v>112</v>
      </c>
      <c r="C25" s="68">
        <v>101343</v>
      </c>
      <c r="D25" s="67">
        <f t="shared" si="1"/>
        <v>200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>
        <v>200</v>
      </c>
      <c r="S25" s="66"/>
    </row>
    <row r="26" spans="1:21" s="74" customFormat="1" x14ac:dyDescent="0.25">
      <c r="A26" s="115">
        <v>46202</v>
      </c>
      <c r="B26" s="64" t="s">
        <v>107</v>
      </c>
      <c r="C26" s="68">
        <v>101344</v>
      </c>
      <c r="D26" s="67">
        <f t="shared" si="1"/>
        <v>278.31</v>
      </c>
      <c r="F26" s="67">
        <v>278.31</v>
      </c>
      <c r="G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6"/>
    </row>
    <row r="27" spans="1:21" s="74" customFormat="1" x14ac:dyDescent="0.25">
      <c r="A27" s="115">
        <v>46205</v>
      </c>
      <c r="B27" s="64" t="s">
        <v>122</v>
      </c>
      <c r="C27" s="86">
        <v>101345</v>
      </c>
      <c r="D27" s="67">
        <f t="shared" si="1"/>
        <v>52</v>
      </c>
      <c r="E27" s="65"/>
      <c r="F27" s="67"/>
      <c r="G27" s="67"/>
      <c r="H27" s="67"/>
      <c r="I27" s="67"/>
      <c r="J27" s="67"/>
      <c r="K27" s="65"/>
      <c r="L27" s="65"/>
      <c r="M27" s="65"/>
      <c r="N27" s="67"/>
      <c r="O27" s="67"/>
      <c r="P27" s="67"/>
      <c r="Q27" s="67"/>
      <c r="R27" s="67">
        <v>52</v>
      </c>
      <c r="S27" s="66"/>
    </row>
    <row r="28" spans="1:21" s="74" customFormat="1" x14ac:dyDescent="0.25">
      <c r="A28" s="115">
        <v>46211</v>
      </c>
      <c r="B28" s="64" t="s">
        <v>114</v>
      </c>
      <c r="C28" s="86" t="s">
        <v>114</v>
      </c>
      <c r="D28" s="67">
        <f t="shared" si="1"/>
        <v>25</v>
      </c>
      <c r="E28" s="65"/>
      <c r="F28" s="67"/>
      <c r="G28" s="67"/>
      <c r="H28" s="67"/>
      <c r="I28" s="67"/>
      <c r="J28" s="67"/>
      <c r="K28" s="65"/>
      <c r="L28" s="65"/>
      <c r="M28" s="65"/>
      <c r="N28" s="67">
        <v>25</v>
      </c>
      <c r="O28" s="66"/>
      <c r="P28" s="67"/>
      <c r="Q28" s="67"/>
      <c r="R28" s="67"/>
      <c r="S28" s="66"/>
    </row>
    <row r="29" spans="1:21" s="74" customFormat="1" x14ac:dyDescent="0.25">
      <c r="A29" s="115">
        <v>46225</v>
      </c>
      <c r="B29" s="64" t="s">
        <v>101</v>
      </c>
      <c r="C29" s="86">
        <v>101346</v>
      </c>
      <c r="D29" s="67">
        <f t="shared" si="1"/>
        <v>225</v>
      </c>
      <c r="E29" s="65"/>
      <c r="F29" s="67"/>
      <c r="G29" s="67"/>
      <c r="H29" s="67"/>
      <c r="I29" s="67"/>
      <c r="J29" s="67"/>
      <c r="K29" s="65"/>
      <c r="L29" s="65"/>
      <c r="M29" s="65"/>
      <c r="N29" s="67"/>
      <c r="P29" s="67">
        <v>225</v>
      </c>
      <c r="Q29" s="67"/>
      <c r="R29" s="67"/>
      <c r="S29" s="66"/>
    </row>
    <row r="30" spans="1:21" s="74" customFormat="1" x14ac:dyDescent="0.25">
      <c r="A30" s="115">
        <v>46225</v>
      </c>
      <c r="B30" s="64" t="s">
        <v>123</v>
      </c>
      <c r="C30" s="86">
        <v>101347</v>
      </c>
      <c r="D30" s="67">
        <f t="shared" si="1"/>
        <v>14.9</v>
      </c>
      <c r="E30" s="65"/>
      <c r="F30" s="67"/>
      <c r="G30" s="67"/>
      <c r="H30" s="67"/>
      <c r="I30" s="67"/>
      <c r="J30" s="67"/>
      <c r="K30" s="65"/>
      <c r="L30" s="65"/>
      <c r="M30" s="65"/>
      <c r="N30" s="67"/>
      <c r="O30" s="67"/>
      <c r="P30" s="67"/>
      <c r="Q30" s="67"/>
      <c r="R30" s="67">
        <v>14.9</v>
      </c>
      <c r="S30" s="66"/>
    </row>
    <row r="31" spans="1:21" s="74" customFormat="1" x14ac:dyDescent="0.25">
      <c r="A31" s="115">
        <v>46239</v>
      </c>
      <c r="B31" s="64" t="s">
        <v>110</v>
      </c>
      <c r="C31" s="86">
        <v>101348</v>
      </c>
      <c r="D31" s="67">
        <f t="shared" si="1"/>
        <v>113</v>
      </c>
      <c r="E31" s="65"/>
      <c r="F31" s="67"/>
      <c r="G31" s="67"/>
      <c r="H31" s="67"/>
      <c r="I31" s="67"/>
      <c r="J31" s="67"/>
      <c r="K31" s="65"/>
      <c r="L31" s="65"/>
      <c r="M31" s="65"/>
      <c r="N31" s="67"/>
      <c r="O31" s="67">
        <v>113</v>
      </c>
      <c r="P31" s="67"/>
      <c r="Q31" s="67"/>
      <c r="R31" s="67"/>
      <c r="S31" s="66"/>
    </row>
    <row r="32" spans="1:21" s="74" customFormat="1" x14ac:dyDescent="0.25">
      <c r="A32" s="115">
        <v>46242</v>
      </c>
      <c r="B32" s="64" t="s">
        <v>114</v>
      </c>
      <c r="C32" s="86" t="s">
        <v>114</v>
      </c>
      <c r="D32" s="67">
        <f t="shared" si="1"/>
        <v>25</v>
      </c>
      <c r="E32" s="65"/>
      <c r="F32" s="67"/>
      <c r="G32" s="67"/>
      <c r="H32" s="67"/>
      <c r="I32" s="67"/>
      <c r="J32" s="67"/>
      <c r="K32" s="65"/>
      <c r="L32" s="65"/>
      <c r="M32" s="65"/>
      <c r="N32" s="67">
        <v>25</v>
      </c>
      <c r="O32" s="67"/>
      <c r="P32" s="67"/>
      <c r="Q32" s="67"/>
      <c r="R32" s="67"/>
      <c r="S32" s="66"/>
    </row>
    <row r="33" spans="1:20" s="74" customFormat="1" x14ac:dyDescent="0.25">
      <c r="A33" s="115">
        <v>46266</v>
      </c>
      <c r="B33" s="64" t="s">
        <v>124</v>
      </c>
      <c r="C33" s="86">
        <v>101349</v>
      </c>
      <c r="D33" s="67">
        <f t="shared" si="1"/>
        <v>899.86999999999989</v>
      </c>
      <c r="E33" s="67">
        <v>771.04</v>
      </c>
      <c r="F33" s="67"/>
      <c r="G33" s="67"/>
      <c r="H33" s="67"/>
      <c r="I33" s="67"/>
      <c r="J33" s="67">
        <v>22.269999999999996</v>
      </c>
      <c r="K33" s="67">
        <v>52.56</v>
      </c>
      <c r="L33" s="67">
        <v>54</v>
      </c>
      <c r="M33" s="65"/>
      <c r="N33" s="67"/>
      <c r="O33" s="65"/>
      <c r="P33" s="67"/>
      <c r="Q33" s="67"/>
      <c r="R33" s="67"/>
      <c r="S33" s="66"/>
    </row>
    <row r="34" spans="1:20" s="74" customFormat="1" x14ac:dyDescent="0.25">
      <c r="A34" s="115">
        <v>46266</v>
      </c>
      <c r="B34" s="64" t="s">
        <v>125</v>
      </c>
      <c r="C34" s="86">
        <v>101350</v>
      </c>
      <c r="D34" s="67">
        <f t="shared" si="1"/>
        <v>49</v>
      </c>
      <c r="E34" s="65"/>
      <c r="F34" s="67"/>
      <c r="G34" s="67"/>
      <c r="H34" s="67"/>
      <c r="I34" s="67"/>
      <c r="J34" s="67"/>
      <c r="K34" s="65"/>
      <c r="L34" s="65"/>
      <c r="M34" s="65"/>
      <c r="N34" s="67"/>
      <c r="O34" s="67"/>
      <c r="P34" s="67"/>
      <c r="Q34" s="67"/>
      <c r="R34" s="67">
        <v>49</v>
      </c>
      <c r="S34" s="66"/>
    </row>
    <row r="35" spans="1:20" x14ac:dyDescent="0.25">
      <c r="A35" s="167">
        <v>46266</v>
      </c>
      <c r="B35" s="168" t="s">
        <v>135</v>
      </c>
      <c r="C35" s="169">
        <v>101351</v>
      </c>
      <c r="D35" s="67">
        <f t="shared" si="1"/>
        <v>249</v>
      </c>
      <c r="E35" s="29"/>
      <c r="F35" s="29"/>
      <c r="G35" s="29">
        <v>49.67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7">
        <v>199.32999999999998</v>
      </c>
    </row>
    <row r="36" spans="1:20" s="74" customFormat="1" x14ac:dyDescent="0.25">
      <c r="A36" s="115">
        <v>46266</v>
      </c>
      <c r="B36" s="64" t="s">
        <v>128</v>
      </c>
      <c r="C36" s="86">
        <v>101352</v>
      </c>
      <c r="D36" s="67">
        <f t="shared" si="1"/>
        <v>523.53</v>
      </c>
      <c r="E36" s="65"/>
      <c r="F36" s="65"/>
      <c r="G36" s="67"/>
      <c r="H36" s="67"/>
      <c r="I36" s="67">
        <v>523.53</v>
      </c>
      <c r="J36" s="67"/>
      <c r="K36" s="67"/>
      <c r="L36" s="67"/>
      <c r="M36" s="67"/>
      <c r="N36" s="67"/>
      <c r="O36" s="67"/>
      <c r="P36" s="67"/>
      <c r="Q36" s="67"/>
      <c r="R36" s="67"/>
      <c r="S36" s="66"/>
    </row>
    <row r="37" spans="1:20" s="74" customFormat="1" x14ac:dyDescent="0.25">
      <c r="A37" s="115">
        <v>46272</v>
      </c>
      <c r="B37" s="64" t="s">
        <v>129</v>
      </c>
      <c r="C37" s="86">
        <v>101353</v>
      </c>
      <c r="D37" s="67">
        <f>SUM(F37:R37)</f>
        <v>65.209999999999994</v>
      </c>
      <c r="F37" s="65"/>
      <c r="G37" s="67"/>
      <c r="H37" s="67"/>
      <c r="I37" s="67"/>
      <c r="J37" s="67"/>
      <c r="K37" s="67"/>
      <c r="L37" s="67"/>
      <c r="M37" s="67"/>
      <c r="N37" s="67"/>
      <c r="P37" s="67"/>
      <c r="Q37" s="67"/>
      <c r="R37" s="67">
        <v>65.209999999999994</v>
      </c>
      <c r="S37" s="66"/>
    </row>
    <row r="38" spans="1:20" s="74" customFormat="1" ht="13" x14ac:dyDescent="0.3">
      <c r="A38" s="173"/>
      <c r="B38" s="89" t="s">
        <v>139</v>
      </c>
      <c r="C38" s="176">
        <v>101354</v>
      </c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66"/>
    </row>
    <row r="39" spans="1:20" s="74" customFormat="1" x14ac:dyDescent="0.25">
      <c r="A39" s="115">
        <v>46273</v>
      </c>
      <c r="B39" s="64" t="s">
        <v>114</v>
      </c>
      <c r="C39" s="86" t="s">
        <v>114</v>
      </c>
      <c r="D39" s="67">
        <f t="shared" ref="D39:D41" si="2">SUM(E39:R39)</f>
        <v>25</v>
      </c>
      <c r="E39" s="65"/>
      <c r="F39" s="65"/>
      <c r="G39" s="67"/>
      <c r="H39" s="67"/>
      <c r="I39" s="67"/>
      <c r="J39" s="67"/>
      <c r="K39" s="67"/>
      <c r="L39" s="67"/>
      <c r="M39" s="67"/>
      <c r="N39" s="67">
        <v>25</v>
      </c>
      <c r="O39" s="67"/>
      <c r="P39" s="67"/>
      <c r="Q39" s="67"/>
      <c r="R39" s="67"/>
      <c r="S39" s="66"/>
    </row>
    <row r="40" spans="1:20" s="74" customFormat="1" x14ac:dyDescent="0.25">
      <c r="A40" s="115">
        <v>46290</v>
      </c>
      <c r="B40" s="64" t="s">
        <v>101</v>
      </c>
      <c r="C40" s="86">
        <v>101355</v>
      </c>
      <c r="D40" s="67">
        <f t="shared" si="2"/>
        <v>150</v>
      </c>
      <c r="E40" s="65"/>
      <c r="F40" s="65"/>
      <c r="G40" s="67"/>
      <c r="H40" s="67"/>
      <c r="I40" s="67"/>
      <c r="J40" s="67"/>
      <c r="K40" s="67"/>
      <c r="L40" s="67"/>
      <c r="M40" s="67"/>
      <c r="N40" s="67"/>
      <c r="O40" s="67"/>
      <c r="P40" s="67">
        <v>150</v>
      </c>
      <c r="Q40" s="67"/>
      <c r="R40" s="67"/>
      <c r="S40" s="66"/>
    </row>
    <row r="41" spans="1:20" s="74" customFormat="1" x14ac:dyDescent="0.25">
      <c r="A41" s="115">
        <v>46290</v>
      </c>
      <c r="B41" s="64" t="s">
        <v>136</v>
      </c>
      <c r="C41" s="86">
        <v>101356</v>
      </c>
      <c r="D41" s="67">
        <f t="shared" si="2"/>
        <v>108</v>
      </c>
      <c r="E41" s="65"/>
      <c r="F41" s="65"/>
      <c r="G41" s="67">
        <v>18</v>
      </c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>
        <v>90</v>
      </c>
      <c r="S41" s="66"/>
    </row>
    <row r="42" spans="1:20" s="74" customFormat="1" x14ac:dyDescent="0.25">
      <c r="A42" s="115"/>
      <c r="B42" s="64"/>
      <c r="C42" s="86"/>
      <c r="D42" s="67"/>
      <c r="E42" s="65"/>
      <c r="F42" s="65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6"/>
    </row>
    <row r="43" spans="1:20" ht="13" x14ac:dyDescent="0.3">
      <c r="A43" s="28"/>
      <c r="B43" s="89" t="s">
        <v>8</v>
      </c>
      <c r="C43" s="89"/>
      <c r="D43" s="159">
        <f>SUM(D7:D41)</f>
        <v>7198.9999999999991</v>
      </c>
      <c r="E43" s="159">
        <f t="shared" ref="E43:R43" si="3">SUM(E7:E41)</f>
        <v>2313.33</v>
      </c>
      <c r="F43" s="159">
        <f t="shared" si="3"/>
        <v>1103.92</v>
      </c>
      <c r="G43" s="159">
        <f t="shared" si="3"/>
        <v>97.27000000000001</v>
      </c>
      <c r="H43" s="159">
        <f t="shared" si="3"/>
        <v>0</v>
      </c>
      <c r="I43" s="159">
        <f t="shared" si="3"/>
        <v>523.53</v>
      </c>
      <c r="J43" s="159">
        <f t="shared" si="3"/>
        <v>50.459999999999994</v>
      </c>
      <c r="K43" s="159">
        <f t="shared" si="3"/>
        <v>171.72</v>
      </c>
      <c r="L43" s="159">
        <f t="shared" si="3"/>
        <v>162</v>
      </c>
      <c r="M43" s="159">
        <f t="shared" si="3"/>
        <v>0</v>
      </c>
      <c r="N43" s="159">
        <f t="shared" si="3"/>
        <v>150</v>
      </c>
      <c r="O43" s="159">
        <f t="shared" si="3"/>
        <v>349</v>
      </c>
      <c r="P43" s="159">
        <f t="shared" si="3"/>
        <v>575</v>
      </c>
      <c r="Q43" s="159">
        <f t="shared" si="3"/>
        <v>171.13</v>
      </c>
      <c r="R43" s="159">
        <f t="shared" si="3"/>
        <v>1531.64</v>
      </c>
      <c r="S43" s="43"/>
      <c r="T43" s="39"/>
    </row>
    <row r="44" spans="1:20" x14ac:dyDescent="0.25">
      <c r="C44" s="74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20" x14ac:dyDescent="0.25">
      <c r="B45" s="39"/>
      <c r="C45" s="66"/>
      <c r="D45" s="39"/>
      <c r="E45" s="39"/>
      <c r="F45" s="75"/>
      <c r="G45" s="39"/>
      <c r="H45" s="39"/>
      <c r="J45" s="39"/>
      <c r="K45" s="39"/>
      <c r="L45" s="39"/>
      <c r="M45" s="39"/>
      <c r="N45" s="39"/>
    </row>
    <row r="46" spans="1:20" ht="13" x14ac:dyDescent="0.3">
      <c r="B46" s="74"/>
      <c r="C46" s="39"/>
      <c r="D46" s="39"/>
      <c r="E46" s="39"/>
      <c r="F46" s="39"/>
      <c r="G46" s="127"/>
      <c r="H46" s="39"/>
      <c r="I46" s="39"/>
      <c r="J46" s="39"/>
      <c r="N46" s="39"/>
      <c r="O46" s="39"/>
      <c r="P46" s="39"/>
      <c r="Q46" s="66"/>
    </row>
    <row r="47" spans="1:20" x14ac:dyDescent="0.25">
      <c r="B47" s="74"/>
      <c r="C47" s="39"/>
      <c r="D47" s="39"/>
      <c r="E47" s="39"/>
      <c r="F47" s="39"/>
      <c r="G47" s="39"/>
      <c r="H47" s="39"/>
    </row>
    <row r="48" spans="1:20" x14ac:dyDescent="0.25">
      <c r="C48" s="55"/>
      <c r="D48" s="39"/>
      <c r="E48" s="66"/>
      <c r="F48" s="66"/>
      <c r="G48" s="39"/>
      <c r="H48" s="39"/>
      <c r="N48" s="39"/>
      <c r="P48" s="39"/>
    </row>
    <row r="49" spans="3:9" x14ac:dyDescent="0.25">
      <c r="D49" s="58"/>
      <c r="E49" s="66"/>
      <c r="F49" s="39"/>
      <c r="G49" s="39"/>
      <c r="H49" s="39"/>
      <c r="I49" s="39"/>
    </row>
    <row r="50" spans="3:9" x14ac:dyDescent="0.25">
      <c r="C50" s="75"/>
      <c r="D50" s="39"/>
      <c r="H50" s="39"/>
    </row>
    <row r="51" spans="3:9" x14ac:dyDescent="0.25">
      <c r="C51" s="39"/>
      <c r="D51" s="39"/>
    </row>
    <row r="52" spans="3:9" x14ac:dyDescent="0.25">
      <c r="C52" s="55"/>
      <c r="D52" s="39"/>
    </row>
    <row r="56" spans="3:9" x14ac:dyDescent="0.25">
      <c r="E56" s="74"/>
    </row>
    <row r="57" spans="3:9" x14ac:dyDescent="0.25">
      <c r="E57" s="74"/>
    </row>
    <row r="58" spans="3:9" x14ac:dyDescent="0.25">
      <c r="E58" s="74"/>
    </row>
    <row r="59" spans="3:9" x14ac:dyDescent="0.25">
      <c r="E59" s="74"/>
    </row>
    <row r="60" spans="3:9" x14ac:dyDescent="0.25">
      <c r="E60" s="74"/>
    </row>
  </sheetData>
  <mergeCells count="5">
    <mergeCell ref="A4:A5"/>
    <mergeCell ref="B4:B5"/>
    <mergeCell ref="C4:C5"/>
    <mergeCell ref="D4:D5"/>
    <mergeCell ref="E4:R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tabSelected="1" workbookViewId="0">
      <selection activeCell="B1" sqref="B1"/>
    </sheetView>
  </sheetViews>
  <sheetFormatPr defaultRowHeight="12.5" x14ac:dyDescent="0.25"/>
  <cols>
    <col min="1" max="1" width="18.81640625" customWidth="1"/>
    <col min="7" max="7" width="12.1796875" customWidth="1"/>
    <col min="8" max="8" width="19.1796875" customWidth="1"/>
    <col min="9" max="9" width="15.453125" style="39" bestFit="1" customWidth="1"/>
    <col min="10" max="10" width="12.1796875" customWidth="1"/>
    <col min="11" max="11" width="17.81640625" bestFit="1" customWidth="1"/>
    <col min="12" max="12" width="10.81640625" customWidth="1"/>
  </cols>
  <sheetData>
    <row r="1" spans="1:15" ht="18" x14ac:dyDescent="0.4">
      <c r="A1" s="193"/>
      <c r="B1" s="7"/>
      <c r="C1" s="6"/>
      <c r="D1" s="6"/>
      <c r="E1" s="6"/>
      <c r="F1" s="6"/>
      <c r="G1" s="6"/>
      <c r="H1" s="6"/>
      <c r="I1" s="46"/>
    </row>
    <row r="2" spans="1:15" ht="18" x14ac:dyDescent="0.4">
      <c r="A2" s="7" t="s">
        <v>16</v>
      </c>
      <c r="B2" s="7"/>
      <c r="C2" s="6"/>
      <c r="D2" s="6"/>
      <c r="E2" s="6"/>
      <c r="F2" s="6"/>
      <c r="G2" s="6"/>
      <c r="H2" s="6"/>
      <c r="I2" s="46"/>
    </row>
    <row r="3" spans="1:15" ht="18" x14ac:dyDescent="0.4">
      <c r="A3" s="42" t="s">
        <v>118</v>
      </c>
      <c r="B3" s="7"/>
      <c r="C3" s="6"/>
      <c r="D3" s="6"/>
      <c r="E3" s="6"/>
      <c r="F3" s="6"/>
      <c r="G3" s="6"/>
      <c r="H3" s="6"/>
      <c r="I3" s="46"/>
    </row>
    <row r="4" spans="1:15" x14ac:dyDescent="0.25">
      <c r="G4" s="2"/>
    </row>
    <row r="5" spans="1:15" ht="13" x14ac:dyDescent="0.3">
      <c r="A5" s="138" t="s">
        <v>9</v>
      </c>
      <c r="B5" s="8"/>
      <c r="C5" s="8"/>
      <c r="D5" s="8"/>
      <c r="E5" s="8"/>
      <c r="F5" s="8"/>
      <c r="H5" s="138" t="s">
        <v>119</v>
      </c>
    </row>
    <row r="6" spans="1:15" ht="13" x14ac:dyDescent="0.3">
      <c r="A6" s="138" t="s">
        <v>91</v>
      </c>
      <c r="B6" s="8"/>
      <c r="C6" s="8"/>
      <c r="D6" s="8"/>
      <c r="E6" s="8"/>
      <c r="F6" s="8"/>
      <c r="H6" s="138" t="s">
        <v>120</v>
      </c>
      <c r="K6" s="99"/>
    </row>
    <row r="7" spans="1:15" ht="15.5" x14ac:dyDescent="0.35">
      <c r="A7" s="47" t="s">
        <v>39</v>
      </c>
      <c r="C7" s="17" t="s">
        <v>17</v>
      </c>
      <c r="H7" s="47" t="s">
        <v>39</v>
      </c>
      <c r="K7" s="99"/>
      <c r="N7" s="58"/>
    </row>
    <row r="8" spans="1:15" x14ac:dyDescent="0.25">
      <c r="A8" s="136">
        <v>12878.6</v>
      </c>
      <c r="C8" s="74" t="s">
        <v>60</v>
      </c>
      <c r="E8" s="74"/>
      <c r="H8" s="136">
        <v>12878.6</v>
      </c>
      <c r="K8" s="99"/>
    </row>
    <row r="9" spans="1:15" x14ac:dyDescent="0.25">
      <c r="A9" s="66">
        <v>443.5</v>
      </c>
      <c r="C9" s="74" t="s">
        <v>97</v>
      </c>
      <c r="E9" s="74"/>
      <c r="H9" s="66">
        <v>0</v>
      </c>
      <c r="J9" s="58"/>
      <c r="K9" s="99"/>
    </row>
    <row r="10" spans="1:15" x14ac:dyDescent="0.25">
      <c r="A10" s="66">
        <v>0</v>
      </c>
      <c r="C10" s="74" t="s">
        <v>61</v>
      </c>
      <c r="E10" s="74"/>
      <c r="H10" s="66">
        <v>0</v>
      </c>
      <c r="K10" s="99"/>
      <c r="O10" s="51"/>
    </row>
    <row r="11" spans="1:15" x14ac:dyDescent="0.25">
      <c r="A11" s="39">
        <v>265.07</v>
      </c>
      <c r="C11" s="74" t="s">
        <v>62</v>
      </c>
      <c r="E11" s="74"/>
      <c r="H11" s="66">
        <v>135.66</v>
      </c>
      <c r="J11" s="58"/>
      <c r="K11" s="99"/>
      <c r="O11" s="51"/>
    </row>
    <row r="12" spans="1:15" x14ac:dyDescent="0.25">
      <c r="A12" s="66">
        <v>500</v>
      </c>
      <c r="C12" s="74" t="s">
        <v>75</v>
      </c>
      <c r="E12" s="74"/>
      <c r="H12" s="66">
        <v>0</v>
      </c>
      <c r="J12" s="58"/>
      <c r="K12" s="99"/>
      <c r="M12" s="58"/>
    </row>
    <row r="13" spans="1:15" x14ac:dyDescent="0.25">
      <c r="A13" s="66">
        <v>0</v>
      </c>
      <c r="C13" s="74" t="s">
        <v>74</v>
      </c>
      <c r="E13" s="74"/>
      <c r="H13" s="66">
        <v>0</v>
      </c>
      <c r="K13" s="99"/>
    </row>
    <row r="14" spans="1:15" x14ac:dyDescent="0.25">
      <c r="A14" s="66">
        <v>0</v>
      </c>
      <c r="C14" s="74" t="s">
        <v>71</v>
      </c>
      <c r="E14" s="74"/>
      <c r="H14" s="66">
        <v>0</v>
      </c>
      <c r="J14" s="58"/>
      <c r="K14" s="99"/>
    </row>
    <row r="15" spans="1:15" x14ac:dyDescent="0.25">
      <c r="A15" s="66">
        <v>0</v>
      </c>
      <c r="C15" s="74" t="s">
        <v>72</v>
      </c>
      <c r="E15" s="74"/>
      <c r="H15" s="66">
        <v>0</v>
      </c>
      <c r="K15" s="99"/>
    </row>
    <row r="16" spans="1:15" ht="13.5" thickBot="1" x14ac:dyDescent="0.35">
      <c r="A16" s="106">
        <f>SUM(A8:A15)</f>
        <v>14087.17</v>
      </c>
      <c r="C16" s="18" t="s">
        <v>18</v>
      </c>
      <c r="H16" s="106">
        <f>SUM(H8:H15)</f>
        <v>13014.26</v>
      </c>
      <c r="J16" s="58"/>
      <c r="K16" s="99"/>
    </row>
    <row r="17" spans="1:12" ht="13" thickTop="1" x14ac:dyDescent="0.25">
      <c r="A17" s="51"/>
      <c r="H17" s="51"/>
      <c r="K17" s="87"/>
    </row>
    <row r="18" spans="1:12" x14ac:dyDescent="0.25">
      <c r="A18" s="51"/>
      <c r="H18" s="51"/>
    </row>
    <row r="19" spans="1:12" ht="15.5" x14ac:dyDescent="0.35">
      <c r="A19" s="51"/>
      <c r="C19" s="17" t="s">
        <v>19</v>
      </c>
      <c r="F19" s="19"/>
      <c r="H19" s="51"/>
    </row>
    <row r="20" spans="1:12" x14ac:dyDescent="0.25">
      <c r="A20" s="81">
        <v>6355.1100000000006</v>
      </c>
      <c r="C20" s="88" t="s">
        <v>50</v>
      </c>
      <c r="D20" s="88"/>
      <c r="G20" s="88"/>
      <c r="H20" s="66">
        <v>3417.25</v>
      </c>
      <c r="I20" s="80"/>
      <c r="J20" s="66"/>
      <c r="K20" s="39"/>
    </row>
    <row r="21" spans="1:12" x14ac:dyDescent="0.25">
      <c r="A21" s="146">
        <v>152.39000000000001</v>
      </c>
      <c r="C21" s="88" t="s">
        <v>20</v>
      </c>
      <c r="D21" s="88"/>
      <c r="G21" s="88"/>
      <c r="H21" s="66">
        <v>50.459999999999994</v>
      </c>
      <c r="I21" s="80"/>
    </row>
    <row r="22" spans="1:12" x14ac:dyDescent="0.25">
      <c r="A22" s="146">
        <v>301.15000000000003</v>
      </c>
      <c r="C22" s="88" t="s">
        <v>54</v>
      </c>
      <c r="D22" s="88"/>
      <c r="G22" s="88"/>
      <c r="H22" s="66">
        <v>171.72</v>
      </c>
      <c r="I22" s="80"/>
    </row>
    <row r="23" spans="1:12" x14ac:dyDescent="0.25">
      <c r="A23" s="146">
        <v>324</v>
      </c>
      <c r="C23" s="88" t="s">
        <v>65</v>
      </c>
      <c r="D23" s="88"/>
      <c r="G23" s="88"/>
      <c r="H23" s="66">
        <v>162</v>
      </c>
      <c r="I23" s="80"/>
    </row>
    <row r="24" spans="1:12" x14ac:dyDescent="0.25">
      <c r="A24" s="146">
        <v>511.49</v>
      </c>
      <c r="C24" s="88" t="s">
        <v>29</v>
      </c>
      <c r="D24" s="88"/>
      <c r="G24" s="88"/>
      <c r="H24" s="66">
        <v>523.53</v>
      </c>
      <c r="I24" s="80"/>
      <c r="K24" s="58"/>
    </row>
    <row r="25" spans="1:12" x14ac:dyDescent="0.25">
      <c r="A25" s="146">
        <v>52</v>
      </c>
      <c r="C25" s="88" t="s">
        <v>51</v>
      </c>
      <c r="D25" s="88"/>
      <c r="G25" s="88"/>
      <c r="H25" s="66">
        <v>52</v>
      </c>
      <c r="I25" s="80"/>
      <c r="J25" s="39"/>
    </row>
    <row r="26" spans="1:12" x14ac:dyDescent="0.25">
      <c r="A26" s="146">
        <v>271</v>
      </c>
      <c r="C26" s="88" t="s">
        <v>52</v>
      </c>
      <c r="D26" s="88"/>
      <c r="G26" s="88"/>
      <c r="H26" s="66">
        <v>0</v>
      </c>
      <c r="I26" s="81"/>
      <c r="L26" s="74"/>
    </row>
    <row r="27" spans="1:12" x14ac:dyDescent="0.25">
      <c r="A27" s="146">
        <v>0</v>
      </c>
      <c r="C27" s="88" t="s">
        <v>53</v>
      </c>
      <c r="D27" s="88"/>
      <c r="G27" s="88"/>
      <c r="H27" s="66">
        <v>0</v>
      </c>
      <c r="I27" s="81"/>
      <c r="J27" s="66"/>
      <c r="L27" s="74"/>
    </row>
    <row r="28" spans="1:12" x14ac:dyDescent="0.25">
      <c r="A28" s="146">
        <v>167.67</v>
      </c>
      <c r="C28" s="88" t="s">
        <v>57</v>
      </c>
      <c r="D28" s="88"/>
      <c r="G28" s="88"/>
      <c r="H28" s="66">
        <v>171.13</v>
      </c>
      <c r="I28" s="134"/>
      <c r="J28" s="39"/>
      <c r="L28" s="74"/>
    </row>
    <row r="29" spans="1:12" ht="13" x14ac:dyDescent="0.3">
      <c r="A29" s="146">
        <v>900</v>
      </c>
      <c r="C29" s="88" t="s">
        <v>55</v>
      </c>
      <c r="D29" s="88"/>
      <c r="G29" s="88"/>
      <c r="H29" s="66">
        <v>575</v>
      </c>
      <c r="I29" s="81"/>
      <c r="J29" s="108"/>
    </row>
    <row r="30" spans="1:12" x14ac:dyDescent="0.25">
      <c r="A30" s="146">
        <v>110.49</v>
      </c>
      <c r="C30" s="88" t="s">
        <v>93</v>
      </c>
      <c r="D30" s="88"/>
      <c r="G30" s="88"/>
      <c r="H30" s="66">
        <v>0</v>
      </c>
      <c r="I30" s="81"/>
      <c r="J30" s="58"/>
    </row>
    <row r="31" spans="1:12" x14ac:dyDescent="0.25">
      <c r="A31" s="146">
        <v>200</v>
      </c>
      <c r="C31" s="88" t="s">
        <v>56</v>
      </c>
      <c r="D31" s="88"/>
      <c r="G31" s="88"/>
      <c r="H31" s="66">
        <v>200</v>
      </c>
      <c r="I31" s="80"/>
      <c r="J31" s="58"/>
    </row>
    <row r="32" spans="1:12" x14ac:dyDescent="0.25">
      <c r="A32" s="146">
        <v>49</v>
      </c>
      <c r="C32" s="88" t="s">
        <v>64</v>
      </c>
      <c r="D32" s="88"/>
      <c r="G32" s="88"/>
      <c r="H32" s="66">
        <v>49</v>
      </c>
      <c r="I32" s="80"/>
      <c r="J32" s="58"/>
    </row>
    <row r="33" spans="1:13" x14ac:dyDescent="0.25">
      <c r="A33" s="146">
        <v>292.72000000000003</v>
      </c>
      <c r="C33" s="88" t="s">
        <v>86</v>
      </c>
      <c r="D33" s="88"/>
      <c r="G33" s="88"/>
      <c r="H33" s="66">
        <v>0</v>
      </c>
      <c r="I33" s="134"/>
      <c r="J33" s="58"/>
    </row>
    <row r="34" spans="1:13" x14ac:dyDescent="0.25">
      <c r="A34" s="146">
        <v>0</v>
      </c>
      <c r="C34" s="88" t="s">
        <v>80</v>
      </c>
      <c r="D34" s="88"/>
      <c r="G34" s="88"/>
      <c r="H34" s="66">
        <v>0</v>
      </c>
      <c r="I34" s="66"/>
      <c r="J34" s="58"/>
    </row>
    <row r="35" spans="1:13" x14ac:dyDescent="0.25">
      <c r="A35" s="146">
        <v>67.5</v>
      </c>
      <c r="C35" s="88" t="s">
        <v>58</v>
      </c>
      <c r="D35" s="88"/>
      <c r="G35" s="88"/>
      <c r="H35" s="66">
        <v>0</v>
      </c>
      <c r="I35" s="80"/>
      <c r="J35" s="58"/>
    </row>
    <row r="36" spans="1:13" x14ac:dyDescent="0.25">
      <c r="A36" s="66">
        <v>838</v>
      </c>
      <c r="C36" s="88" t="s">
        <v>30</v>
      </c>
      <c r="D36" s="88"/>
      <c r="G36" s="88"/>
      <c r="H36" s="66">
        <v>349</v>
      </c>
      <c r="I36" s="80"/>
      <c r="J36" s="58"/>
      <c r="K36" s="113"/>
    </row>
    <row r="37" spans="1:13" x14ac:dyDescent="0.25">
      <c r="A37" s="146">
        <v>70</v>
      </c>
      <c r="C37" s="88" t="s">
        <v>90</v>
      </c>
      <c r="D37" s="88"/>
      <c r="G37" s="88"/>
      <c r="H37" s="66">
        <v>0</v>
      </c>
      <c r="I37" s="134"/>
      <c r="J37" s="58"/>
      <c r="K37" s="39"/>
    </row>
    <row r="38" spans="1:13" x14ac:dyDescent="0.25">
      <c r="A38" s="146">
        <v>207.02</v>
      </c>
      <c r="C38" s="88" t="s">
        <v>7</v>
      </c>
      <c r="D38" s="88"/>
      <c r="G38" s="88"/>
      <c r="H38" s="66">
        <v>97.27000000000001</v>
      </c>
      <c r="I38" s="80"/>
      <c r="J38" s="58"/>
    </row>
    <row r="39" spans="1:13" x14ac:dyDescent="0.25">
      <c r="A39" s="146">
        <v>14.9</v>
      </c>
      <c r="C39" s="88" t="s">
        <v>59</v>
      </c>
      <c r="D39" s="88"/>
      <c r="G39" s="88"/>
      <c r="H39" s="66">
        <v>26.82</v>
      </c>
      <c r="I39" s="134"/>
      <c r="J39" s="58"/>
      <c r="K39" s="58"/>
      <c r="M39" s="75"/>
    </row>
    <row r="40" spans="1:13" x14ac:dyDescent="0.25">
      <c r="A40" s="146">
        <v>750</v>
      </c>
      <c r="C40" s="88" t="s">
        <v>94</v>
      </c>
      <c r="D40" s="88"/>
      <c r="G40" s="88"/>
      <c r="H40" s="66">
        <v>0</v>
      </c>
      <c r="I40" s="66"/>
      <c r="J40" s="58"/>
    </row>
    <row r="41" spans="1:13" x14ac:dyDescent="0.25">
      <c r="A41" s="146">
        <v>0</v>
      </c>
      <c r="C41" s="88" t="s">
        <v>81</v>
      </c>
      <c r="D41" s="88"/>
      <c r="G41" s="88"/>
      <c r="H41" s="66">
        <v>0</v>
      </c>
      <c r="I41" s="80"/>
      <c r="J41" s="58"/>
    </row>
    <row r="42" spans="1:13" x14ac:dyDescent="0.25">
      <c r="A42" s="146">
        <v>0</v>
      </c>
      <c r="C42" s="88" t="s">
        <v>70</v>
      </c>
      <c r="D42" s="88"/>
      <c r="G42" s="88"/>
      <c r="H42" s="66">
        <v>0</v>
      </c>
      <c r="I42" s="80"/>
      <c r="J42" s="58"/>
    </row>
    <row r="43" spans="1:13" x14ac:dyDescent="0.25">
      <c r="A43" s="146">
        <v>0</v>
      </c>
      <c r="C43" s="88" t="s">
        <v>132</v>
      </c>
      <c r="D43" s="88"/>
      <c r="G43" s="88"/>
      <c r="H43" s="66">
        <v>148</v>
      </c>
      <c r="I43" s="66"/>
      <c r="J43" s="58"/>
    </row>
    <row r="44" spans="1:13" x14ac:dyDescent="0.25">
      <c r="A44" s="146">
        <v>0</v>
      </c>
      <c r="C44" s="88" t="s">
        <v>68</v>
      </c>
      <c r="D44" s="88"/>
      <c r="G44" s="88"/>
      <c r="H44" s="66">
        <v>0</v>
      </c>
      <c r="I44" s="66"/>
      <c r="J44" s="58"/>
      <c r="K44" s="58"/>
    </row>
    <row r="45" spans="1:13" x14ac:dyDescent="0.25">
      <c r="A45" s="146">
        <v>315.58999999999997</v>
      </c>
      <c r="C45" s="88" t="s">
        <v>73</v>
      </c>
      <c r="D45" s="88"/>
      <c r="G45" s="88"/>
      <c r="H45" s="66">
        <v>315.58999999999997</v>
      </c>
      <c r="I45" s="80"/>
      <c r="J45" s="58"/>
      <c r="K45" s="57"/>
    </row>
    <row r="46" spans="1:13" x14ac:dyDescent="0.25">
      <c r="A46" s="146">
        <v>0</v>
      </c>
      <c r="C46" s="88" t="s">
        <v>78</v>
      </c>
      <c r="D46" s="88"/>
      <c r="G46" s="88"/>
      <c r="H46" s="66">
        <v>0</v>
      </c>
      <c r="I46" s="66"/>
      <c r="J46" s="58"/>
    </row>
    <row r="47" spans="1:13" ht="11.5" customHeight="1" x14ac:dyDescent="0.25">
      <c r="A47" s="146">
        <v>149</v>
      </c>
      <c r="C47" s="88" t="s">
        <v>67</v>
      </c>
      <c r="E47" s="88"/>
      <c r="F47" s="88"/>
      <c r="G47" s="88"/>
      <c r="H47" s="66">
        <v>0</v>
      </c>
      <c r="I47" s="66"/>
      <c r="J47" s="58"/>
      <c r="K47" s="39"/>
      <c r="L47" s="74"/>
    </row>
    <row r="48" spans="1:13" ht="11.5" customHeight="1" x14ac:dyDescent="0.25">
      <c r="A48" s="146">
        <v>0</v>
      </c>
      <c r="C48" s="88" t="s">
        <v>131</v>
      </c>
      <c r="E48" s="88"/>
      <c r="F48" s="88"/>
      <c r="G48" s="88"/>
      <c r="H48" s="66">
        <v>0</v>
      </c>
      <c r="I48" s="66"/>
      <c r="J48" s="58"/>
      <c r="K48" s="39"/>
      <c r="L48" s="74"/>
    </row>
    <row r="49" spans="1:13" ht="11.5" customHeight="1" x14ac:dyDescent="0.25">
      <c r="A49" s="146">
        <v>182.39999999999998</v>
      </c>
      <c r="C49" s="88" t="s">
        <v>88</v>
      </c>
      <c r="E49" s="88"/>
      <c r="F49" s="88"/>
      <c r="G49" s="88"/>
      <c r="H49" s="66">
        <v>182.2</v>
      </c>
      <c r="I49" s="80"/>
      <c r="J49" s="66"/>
      <c r="L49" s="74"/>
    </row>
    <row r="50" spans="1:13" ht="11.5" customHeight="1" x14ac:dyDescent="0.25">
      <c r="A50" s="146">
        <v>13.62</v>
      </c>
      <c r="C50" s="88" t="s">
        <v>95</v>
      </c>
      <c r="E50" s="88"/>
      <c r="F50" s="88"/>
      <c r="G50" s="88"/>
      <c r="H50" s="66">
        <v>0</v>
      </c>
      <c r="I50" s="66"/>
      <c r="J50" s="58"/>
      <c r="K50" s="57"/>
      <c r="L50" s="74"/>
    </row>
    <row r="51" spans="1:13" ht="11.5" customHeight="1" x14ac:dyDescent="0.25">
      <c r="A51" s="146">
        <v>0</v>
      </c>
      <c r="C51" s="88" t="s">
        <v>87</v>
      </c>
      <c r="E51" s="88"/>
      <c r="F51" s="88"/>
      <c r="G51" s="88"/>
      <c r="H51" s="66">
        <v>0</v>
      </c>
      <c r="I51" s="66"/>
      <c r="J51" s="58"/>
      <c r="L51" s="74"/>
    </row>
    <row r="52" spans="1:13" ht="11.5" customHeight="1" x14ac:dyDescent="0.25">
      <c r="A52" s="146">
        <v>44.73</v>
      </c>
      <c r="C52" s="88" t="s">
        <v>82</v>
      </c>
      <c r="E52" s="88"/>
      <c r="F52" s="88"/>
      <c r="G52" s="88"/>
      <c r="H52" s="66">
        <v>0</v>
      </c>
      <c r="I52" s="66"/>
      <c r="J52" s="39"/>
      <c r="K52" s="57"/>
      <c r="L52" s="74"/>
    </row>
    <row r="53" spans="1:13" x14ac:dyDescent="0.25">
      <c r="A53" s="146">
        <v>100</v>
      </c>
      <c r="C53" s="88" t="s">
        <v>89</v>
      </c>
      <c r="E53" s="88"/>
      <c r="F53" s="88"/>
      <c r="G53" s="88"/>
      <c r="H53" s="66">
        <v>0</v>
      </c>
      <c r="I53" s="66"/>
      <c r="J53" s="58"/>
      <c r="K53" s="57"/>
      <c r="L53" s="74"/>
    </row>
    <row r="54" spans="1:13" x14ac:dyDescent="0.25">
      <c r="A54" s="146">
        <v>0</v>
      </c>
      <c r="C54" s="88" t="s">
        <v>138</v>
      </c>
      <c r="E54" s="88"/>
      <c r="F54" s="88"/>
      <c r="G54" s="88"/>
      <c r="H54" s="66">
        <v>289.33000000000004</v>
      </c>
      <c r="I54" s="66"/>
      <c r="J54" s="58"/>
      <c r="K54" s="57"/>
      <c r="L54" s="74"/>
    </row>
    <row r="55" spans="1:13" ht="11.5" customHeight="1" x14ac:dyDescent="0.25">
      <c r="A55" s="146">
        <v>0</v>
      </c>
      <c r="C55" s="88" t="s">
        <v>137</v>
      </c>
      <c r="E55" s="88"/>
      <c r="F55" s="88"/>
      <c r="G55" s="88"/>
      <c r="H55" s="66">
        <v>203.49</v>
      </c>
      <c r="I55" s="66"/>
      <c r="J55" s="58"/>
      <c r="K55" s="57"/>
      <c r="L55" s="74"/>
    </row>
    <row r="56" spans="1:13" ht="11.5" customHeight="1" x14ac:dyDescent="0.25">
      <c r="A56" s="146">
        <v>0</v>
      </c>
      <c r="C56" s="88" t="s">
        <v>79</v>
      </c>
      <c r="E56" s="88"/>
      <c r="F56" s="88"/>
      <c r="G56" s="88"/>
      <c r="H56" s="66">
        <v>65.209999999999994</v>
      </c>
      <c r="I56" s="66"/>
      <c r="J56" s="58"/>
      <c r="K56" s="57"/>
      <c r="L56" s="74"/>
    </row>
    <row r="57" spans="1:13" ht="13.5" thickBot="1" x14ac:dyDescent="0.35">
      <c r="A57" s="156">
        <f>SUM(A20:A56)</f>
        <v>12439.78</v>
      </c>
      <c r="C57" s="20" t="s">
        <v>21</v>
      </c>
      <c r="H57" s="156">
        <f>SUM(H20:H56)</f>
        <v>7049</v>
      </c>
      <c r="I57" s="127"/>
      <c r="J57" s="127"/>
      <c r="K57" s="39"/>
      <c r="L57" s="74"/>
    </row>
    <row r="58" spans="1:13" ht="13" thickTop="1" x14ac:dyDescent="0.25">
      <c r="A58" s="69"/>
      <c r="C58" s="74"/>
      <c r="K58" s="43"/>
      <c r="L58" s="74"/>
      <c r="M58" s="39"/>
    </row>
    <row r="59" spans="1:13" x14ac:dyDescent="0.25">
      <c r="A59" s="71"/>
      <c r="E59" s="57"/>
      <c r="H59" s="81"/>
      <c r="J59" s="58"/>
      <c r="K59" s="114"/>
      <c r="L59" s="57"/>
    </row>
    <row r="60" spans="1:13" ht="13" x14ac:dyDescent="0.3">
      <c r="A60" s="69"/>
      <c r="E60" s="57"/>
      <c r="H60" s="108"/>
      <c r="L60" s="57"/>
    </row>
    <row r="61" spans="1:13" x14ac:dyDescent="0.25">
      <c r="A61" s="69"/>
      <c r="B61" s="58"/>
      <c r="C61" s="74"/>
      <c r="H61" s="81"/>
      <c r="J61" s="57"/>
    </row>
    <row r="62" spans="1:13" x14ac:dyDescent="0.25">
      <c r="A62" s="69"/>
      <c r="C62" s="25"/>
      <c r="H62" s="81"/>
      <c r="J62" s="39"/>
      <c r="K62" s="57"/>
    </row>
    <row r="63" spans="1:13" x14ac:dyDescent="0.25">
      <c r="A63" s="69"/>
      <c r="H63" s="81"/>
    </row>
    <row r="64" spans="1:13" ht="15.5" x14ac:dyDescent="0.35">
      <c r="A64" s="10" t="s">
        <v>12</v>
      </c>
      <c r="B64" s="11"/>
      <c r="C64" s="11"/>
      <c r="D64" s="11"/>
      <c r="E64" s="11"/>
      <c r="F64" s="11"/>
      <c r="G64" s="12"/>
      <c r="H64" s="11"/>
      <c r="I64" s="49"/>
    </row>
    <row r="65" spans="1:10" ht="15.5" x14ac:dyDescent="0.35">
      <c r="A65" s="10" t="s">
        <v>83</v>
      </c>
      <c r="B65" s="11"/>
      <c r="C65" s="11"/>
      <c r="D65" s="11"/>
      <c r="E65" s="11"/>
      <c r="F65" s="11"/>
      <c r="G65" s="12"/>
      <c r="H65" s="11"/>
      <c r="I65" s="49"/>
    </row>
    <row r="66" spans="1:10" ht="15.5" x14ac:dyDescent="0.35">
      <c r="A66" s="45" t="s">
        <v>118</v>
      </c>
      <c r="B66" s="11"/>
      <c r="C66" s="11"/>
      <c r="D66" s="11"/>
      <c r="E66" s="11"/>
      <c r="F66" s="11"/>
      <c r="G66" s="12"/>
      <c r="H66" s="71"/>
      <c r="I66" s="49"/>
    </row>
    <row r="67" spans="1:10" x14ac:dyDescent="0.25">
      <c r="A67" s="9"/>
      <c r="G67" s="78"/>
      <c r="I67" s="50"/>
    </row>
    <row r="68" spans="1:10" ht="15.5" x14ac:dyDescent="0.35">
      <c r="A68" s="13" t="s">
        <v>13</v>
      </c>
      <c r="B68" s="11"/>
      <c r="C68" s="11"/>
      <c r="D68" s="11"/>
      <c r="E68" s="11"/>
      <c r="F68" s="11"/>
      <c r="G68" s="12"/>
      <c r="H68" s="11" t="s">
        <v>14</v>
      </c>
      <c r="I68" s="49"/>
    </row>
    <row r="69" spans="1:10" ht="15.5" x14ac:dyDescent="0.35">
      <c r="A69" s="10"/>
      <c r="B69" s="11"/>
      <c r="C69" s="11"/>
      <c r="D69" s="11"/>
      <c r="E69" s="11"/>
      <c r="F69" s="11"/>
      <c r="G69" s="12"/>
      <c r="H69" s="11"/>
      <c r="I69" s="49"/>
    </row>
    <row r="70" spans="1:10" ht="15.5" x14ac:dyDescent="0.35">
      <c r="A70" s="16" t="s">
        <v>15</v>
      </c>
      <c r="B70" s="11"/>
      <c r="C70" s="11"/>
      <c r="D70" s="11"/>
      <c r="E70" s="11"/>
      <c r="F70" s="11"/>
      <c r="G70" s="12"/>
      <c r="H70" s="11" t="s">
        <v>14</v>
      </c>
      <c r="I70" s="49"/>
    </row>
    <row r="71" spans="1:10" ht="13" x14ac:dyDescent="0.3">
      <c r="A71" s="21"/>
      <c r="C71" s="20"/>
      <c r="G71" s="78"/>
      <c r="I71" s="48"/>
      <c r="J71" s="39"/>
    </row>
    <row r="72" spans="1:10" ht="13" x14ac:dyDescent="0.3">
      <c r="A72" s="21"/>
      <c r="C72" s="20"/>
      <c r="G72" s="78"/>
      <c r="I72" s="48"/>
    </row>
    <row r="73" spans="1:10" ht="13" x14ac:dyDescent="0.3">
      <c r="A73" s="21"/>
      <c r="C73" s="20"/>
      <c r="G73" s="78"/>
      <c r="I73" s="48"/>
    </row>
  </sheetData>
  <phoneticPr fontId="0" type="noConversion"/>
  <pageMargins left="0.59055118110236227" right="0.19685039370078741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4"/>
  <sheetViews>
    <sheetView topLeftCell="A7" workbookViewId="0">
      <selection activeCell="G19" sqref="G19"/>
    </sheetView>
  </sheetViews>
  <sheetFormatPr defaultRowHeight="12.5" x14ac:dyDescent="0.25"/>
  <cols>
    <col min="1" max="1" width="11.1796875" customWidth="1"/>
    <col min="2" max="2" width="41.54296875" bestFit="1" customWidth="1"/>
    <col min="3" max="3" width="10.81640625" bestFit="1" customWidth="1"/>
    <col min="4" max="4" width="12.54296875" customWidth="1"/>
    <col min="5" max="5" width="11.453125" bestFit="1" customWidth="1"/>
    <col min="7" max="8" width="10.1796875" bestFit="1" customWidth="1"/>
    <col min="9" max="9" width="10.81640625" customWidth="1"/>
  </cols>
  <sheetData>
    <row r="1" spans="1:9" ht="15.5" x14ac:dyDescent="0.35">
      <c r="A1" s="36" t="s">
        <v>45</v>
      </c>
    </row>
    <row r="2" spans="1:9" ht="15.5" x14ac:dyDescent="0.35">
      <c r="A2" s="36" t="s">
        <v>33</v>
      </c>
    </row>
    <row r="4" spans="1:9" ht="13" x14ac:dyDescent="0.3">
      <c r="A4" s="18" t="s">
        <v>118</v>
      </c>
    </row>
    <row r="6" spans="1:9" s="31" customFormat="1" ht="13" x14ac:dyDescent="0.3">
      <c r="A6" s="96" t="s">
        <v>0</v>
      </c>
      <c r="B6" s="96" t="s">
        <v>34</v>
      </c>
      <c r="C6" s="96" t="s">
        <v>35</v>
      </c>
      <c r="D6" s="96" t="s">
        <v>36</v>
      </c>
      <c r="E6" s="96" t="s">
        <v>37</v>
      </c>
    </row>
    <row r="7" spans="1:9" s="31" customFormat="1" ht="13" x14ac:dyDescent="0.3">
      <c r="A7" s="30"/>
      <c r="B7" s="27" t="s">
        <v>41</v>
      </c>
      <c r="C7" s="37"/>
      <c r="D7" s="37"/>
      <c r="E7" s="54">
        <v>24720.899999999998</v>
      </c>
      <c r="I7" s="56"/>
    </row>
    <row r="8" spans="1:9" s="31" customFormat="1" ht="13" x14ac:dyDescent="0.3">
      <c r="A8" s="30">
        <v>46120</v>
      </c>
      <c r="B8" s="65" t="s">
        <v>114</v>
      </c>
      <c r="C8" s="37"/>
      <c r="D8" s="37">
        <v>25</v>
      </c>
      <c r="E8" s="54">
        <f t="shared" ref="E8:E15" si="0">E7+D8</f>
        <v>24745.899999999998</v>
      </c>
      <c r="I8" s="56"/>
    </row>
    <row r="9" spans="1:9" s="31" customFormat="1" ht="13" x14ac:dyDescent="0.3">
      <c r="A9" s="70">
        <v>46150</v>
      </c>
      <c r="B9" s="65" t="s">
        <v>114</v>
      </c>
      <c r="C9" s="37"/>
      <c r="D9" s="37">
        <v>25</v>
      </c>
      <c r="E9" s="54">
        <f t="shared" si="0"/>
        <v>24770.899999999998</v>
      </c>
      <c r="G9" s="131"/>
      <c r="I9" s="56"/>
    </row>
    <row r="10" spans="1:9" x14ac:dyDescent="0.25">
      <c r="A10" s="70">
        <v>46181</v>
      </c>
      <c r="B10" s="65" t="s">
        <v>114</v>
      </c>
      <c r="C10" s="37"/>
      <c r="D10" s="67">
        <v>25</v>
      </c>
      <c r="E10" s="54">
        <f t="shared" si="0"/>
        <v>24795.899999999998</v>
      </c>
      <c r="I10" s="44"/>
    </row>
    <row r="11" spans="1:9" x14ac:dyDescent="0.25">
      <c r="A11" s="70">
        <v>46181</v>
      </c>
      <c r="B11" s="65" t="s">
        <v>133</v>
      </c>
      <c r="C11" s="37"/>
      <c r="D11" s="67">
        <v>70.5</v>
      </c>
      <c r="E11" s="54">
        <f t="shared" si="0"/>
        <v>24866.399999999998</v>
      </c>
      <c r="I11" s="44"/>
    </row>
    <row r="12" spans="1:9" x14ac:dyDescent="0.25">
      <c r="A12" s="70">
        <v>46211</v>
      </c>
      <c r="B12" s="65" t="s">
        <v>114</v>
      </c>
      <c r="C12" s="37"/>
      <c r="D12" s="67">
        <v>25</v>
      </c>
      <c r="E12" s="54">
        <f t="shared" si="0"/>
        <v>24891.399999999998</v>
      </c>
      <c r="I12" s="44"/>
    </row>
    <row r="13" spans="1:9" x14ac:dyDescent="0.25">
      <c r="A13" s="70">
        <v>46242</v>
      </c>
      <c r="B13" s="65" t="s">
        <v>114</v>
      </c>
      <c r="C13" s="37"/>
      <c r="D13" s="67">
        <v>25</v>
      </c>
      <c r="E13" s="54">
        <f t="shared" si="0"/>
        <v>24916.399999999998</v>
      </c>
      <c r="G13" s="39"/>
      <c r="I13" s="44"/>
    </row>
    <row r="14" spans="1:9" x14ac:dyDescent="0.25">
      <c r="A14" s="70">
        <v>46272</v>
      </c>
      <c r="B14" s="65" t="s">
        <v>133</v>
      </c>
      <c r="C14" s="37"/>
      <c r="D14" s="67">
        <v>65.16</v>
      </c>
      <c r="E14" s="54">
        <f t="shared" si="0"/>
        <v>24981.559999999998</v>
      </c>
      <c r="H14" s="39"/>
      <c r="I14" s="44"/>
    </row>
    <row r="15" spans="1:9" x14ac:dyDescent="0.25">
      <c r="A15" s="70">
        <v>46273</v>
      </c>
      <c r="B15" s="65" t="s">
        <v>114</v>
      </c>
      <c r="C15" s="37"/>
      <c r="D15" s="67">
        <v>25</v>
      </c>
      <c r="E15" s="54">
        <f t="shared" si="0"/>
        <v>25006.559999999998</v>
      </c>
      <c r="G15" s="39"/>
      <c r="H15" s="39"/>
      <c r="I15" s="44"/>
    </row>
    <row r="16" spans="1:9" x14ac:dyDescent="0.25">
      <c r="A16" s="53"/>
      <c r="B16" s="65"/>
      <c r="C16" s="37"/>
      <c r="D16" s="67"/>
      <c r="E16" s="54"/>
      <c r="F16" s="39"/>
      <c r="G16" s="39"/>
    </row>
    <row r="17" spans="1:9" x14ac:dyDescent="0.25">
      <c r="A17" s="30"/>
      <c r="B17" s="65"/>
      <c r="C17" s="37"/>
      <c r="D17" s="67"/>
      <c r="E17" s="54"/>
      <c r="G17" s="39"/>
      <c r="H17" s="39"/>
    </row>
    <row r="18" spans="1:9" x14ac:dyDescent="0.25">
      <c r="A18" s="30"/>
      <c r="B18" s="65"/>
      <c r="C18" s="37"/>
      <c r="D18" s="67"/>
      <c r="E18" s="54"/>
      <c r="G18" s="39"/>
    </row>
    <row r="19" spans="1:9" x14ac:dyDescent="0.25">
      <c r="A19" s="70"/>
      <c r="B19" s="65"/>
      <c r="C19" s="37"/>
      <c r="D19" s="67"/>
      <c r="E19" s="54"/>
      <c r="G19" s="39"/>
    </row>
    <row r="20" spans="1:9" x14ac:dyDescent="0.25">
      <c r="A20" s="30"/>
      <c r="B20" s="65"/>
      <c r="C20" s="37"/>
      <c r="D20" s="67"/>
      <c r="E20" s="54"/>
      <c r="G20" s="39"/>
      <c r="H20" s="58"/>
      <c r="I20" s="39"/>
    </row>
    <row r="21" spans="1:9" x14ac:dyDescent="0.25">
      <c r="A21" s="30"/>
      <c r="B21" s="65"/>
      <c r="C21" s="37"/>
      <c r="D21" s="67"/>
      <c r="E21" s="54"/>
      <c r="G21" s="39"/>
    </row>
    <row r="22" spans="1:9" x14ac:dyDescent="0.25">
      <c r="A22" s="30"/>
      <c r="B22" s="109"/>
      <c r="C22" s="37"/>
      <c r="D22" s="67"/>
      <c r="E22" s="54"/>
      <c r="G22" s="39"/>
    </row>
    <row r="23" spans="1:9" x14ac:dyDescent="0.25">
      <c r="A23" s="30"/>
      <c r="B23" s="65"/>
      <c r="C23" s="37"/>
      <c r="D23" s="67"/>
      <c r="E23" s="54"/>
      <c r="G23" s="39"/>
    </row>
    <row r="24" spans="1:9" x14ac:dyDescent="0.25">
      <c r="A24" s="30"/>
      <c r="B24" s="65"/>
      <c r="C24" s="37"/>
      <c r="D24" s="67"/>
      <c r="E24" s="54"/>
      <c r="G24" s="39"/>
    </row>
    <row r="25" spans="1:9" x14ac:dyDescent="0.25">
      <c r="A25" s="70"/>
      <c r="B25" s="65"/>
      <c r="C25" s="37"/>
      <c r="D25" s="67"/>
      <c r="E25" s="54"/>
      <c r="H25" s="39"/>
    </row>
    <row r="26" spans="1:9" x14ac:dyDescent="0.25">
      <c r="A26" s="30"/>
      <c r="B26" s="65"/>
      <c r="C26" s="37"/>
      <c r="D26" s="67"/>
      <c r="E26" s="54"/>
      <c r="G26" s="39"/>
    </row>
    <row r="27" spans="1:9" x14ac:dyDescent="0.25">
      <c r="A27" s="29"/>
      <c r="B27" s="29"/>
      <c r="C27" s="33"/>
      <c r="D27" s="37">
        <f>SUM(D8:D26)</f>
        <v>285.65999999999997</v>
      </c>
      <c r="E27" s="163"/>
      <c r="G27" s="39"/>
    </row>
    <row r="28" spans="1:9" x14ac:dyDescent="0.25">
      <c r="D28" s="39"/>
      <c r="G28" s="39"/>
    </row>
    <row r="29" spans="1:9" x14ac:dyDescent="0.25">
      <c r="D29" s="39"/>
    </row>
    <row r="30" spans="1:9" x14ac:dyDescent="0.25">
      <c r="E30" s="39"/>
    </row>
    <row r="31" spans="1:9" x14ac:dyDescent="0.25">
      <c r="E31" s="39"/>
    </row>
    <row r="32" spans="1:9" x14ac:dyDescent="0.25">
      <c r="C32" s="74"/>
      <c r="E32" s="58"/>
    </row>
    <row r="33" spans="5:7" x14ac:dyDescent="0.25">
      <c r="G33" s="57"/>
    </row>
    <row r="34" spans="5:7" x14ac:dyDescent="0.25">
      <c r="E34" s="5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Accounts summary</vt:lpstr>
      <vt:lpstr>137 Payments</vt:lpstr>
      <vt:lpstr>Expenditure</vt:lpstr>
      <vt:lpstr> Accounts</vt:lpstr>
      <vt:lpstr>Business Rate Account</vt:lpstr>
      <vt:lpstr>' Accounts'!Print_Area</vt:lpstr>
      <vt:lpstr>'137 Payments'!Print_Area</vt:lpstr>
      <vt:lpstr>'Accounts summary'!Print_Area</vt:lpstr>
      <vt:lpstr>'Business Rate Account'!Print_Area</vt:lpstr>
      <vt:lpstr>Expenditure!Print_Area</vt:lpstr>
      <vt:lpstr>Income!Print_Area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Lord</dc:creator>
  <cp:lastModifiedBy>Levington PC</cp:lastModifiedBy>
  <cp:lastPrinted>2026-10-25T11:01:54Z</cp:lastPrinted>
  <dcterms:created xsi:type="dcterms:W3CDTF">2009-09-16T08:56:41Z</dcterms:created>
  <dcterms:modified xsi:type="dcterms:W3CDTF">2026-10-25T11:11:54Z</dcterms:modified>
</cp:coreProperties>
</file>